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3" i="1" l="1"/>
  <c r="E86" i="1"/>
  <c r="E36" i="1" l="1"/>
  <c r="E51" i="1"/>
  <c r="E79" i="1" l="1"/>
  <c r="E76" i="1"/>
  <c r="E134" i="1" l="1"/>
  <c r="E132" i="1" l="1"/>
  <c r="E37" i="1" l="1"/>
  <c r="E89" i="1"/>
  <c r="E14" i="1" l="1"/>
  <c r="E13" i="1" s="1"/>
  <c r="E92" i="1" l="1"/>
  <c r="E73" i="1" l="1"/>
  <c r="E70" i="1"/>
  <c r="E62" i="1"/>
  <c r="E65" i="1"/>
  <c r="E128" i="1" l="1"/>
  <c r="E105" i="1" l="1"/>
  <c r="E107" i="1"/>
  <c r="E109" i="1"/>
  <c r="E104" i="1" l="1"/>
  <c r="E103" i="1" s="1"/>
  <c r="E120" i="1"/>
  <c r="E118" i="1"/>
  <c r="E96" i="1"/>
  <c r="E30" i="1" l="1"/>
  <c r="E11" i="1"/>
  <c r="E10" i="1" s="1"/>
  <c r="E124" i="1" l="1"/>
  <c r="E101" i="1"/>
  <c r="E100" i="1" s="1"/>
  <c r="E23" i="1" l="1"/>
  <c r="E22" i="1" s="1"/>
  <c r="E34" i="1" l="1"/>
  <c r="E27" i="1" l="1"/>
  <c r="E95" i="1" l="1"/>
  <c r="E56" i="1" l="1"/>
  <c r="E116" i="1"/>
  <c r="E94" i="1"/>
  <c r="E20" i="1"/>
  <c r="E45" i="1" l="1"/>
  <c r="E82" i="1" l="1"/>
  <c r="E43" i="1" l="1"/>
  <c r="E18" i="1" l="1"/>
  <c r="E9" i="1" s="1"/>
  <c r="E47" i="1" l="1"/>
  <c r="E32" i="1"/>
  <c r="E7" i="1"/>
  <c r="E6" i="1" s="1"/>
  <c r="E58" i="1" l="1"/>
  <c r="E54" i="1"/>
  <c r="E53" i="1" l="1"/>
  <c r="E130" i="1"/>
  <c r="E122" i="1"/>
  <c r="E114" i="1"/>
  <c r="E112" i="1"/>
  <c r="E68" i="1"/>
  <c r="E61" i="1" s="1"/>
  <c r="E111" i="1" l="1"/>
  <c r="E60" i="1"/>
  <c r="E41" i="1"/>
  <c r="E26" i="1"/>
  <c r="E25" i="1" l="1"/>
  <c r="E136" i="1" s="1"/>
</calcChain>
</file>

<file path=xl/sharedStrings.xml><?xml version="1.0" encoding="utf-8"?>
<sst xmlns="http://schemas.openxmlformats.org/spreadsheetml/2006/main" count="203" uniqueCount="143">
  <si>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</si>
  <si>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</si>
  <si>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</si>
  <si>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</si>
  <si>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</si>
  <si>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</si>
  <si>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</si>
  <si>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</si>
  <si>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</si>
  <si>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</si>
  <si>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</si>
  <si>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</si>
  <si>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</si>
  <si>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</si>
  <si>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</si>
  <si>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</si>
  <si>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</si>
  <si>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</si>
  <si>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</si>
  <si>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</si>
  <si>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</si>
  <si>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</si>
  <si>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</si>
  <si>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</si>
  <si>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</si>
  <si>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</si>
  <si>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</si>
  <si>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</si>
  <si>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</si>
  <si>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</si>
  <si>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</si>
  <si>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</si>
  <si>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</si>
  <si>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</si>
  <si>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</si>
  <si>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</si>
  <si>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</si>
  <si>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</si>
  <si>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</si>
  <si>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</si>
  <si>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</si>
  <si>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</si>
  <si>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</si>
  <si>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</si>
  <si>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</si>
  <si>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</si>
  <si>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</si>
  <si>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</si>
  <si>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</si>
  <si>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</si>
  <si>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</si>
  <si>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</si>
  <si>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</si>
  <si>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</si>
  <si>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</si>
  <si>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</si>
  <si>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</si>
  <si>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</si>
  <si>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</si>
  <si>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</si>
  <si>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</si>
  <si>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</si>
  <si>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</si>
  <si>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</si>
  <si>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</si>
  <si>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</si>
  <si>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</si>
  <si>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</si>
  <si>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</si>
  <si>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</si>
  <si>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</si>
  <si>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</si>
  <si>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</si>
  <si>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</si>
  <si>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</si>
  <si>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</si>
  <si>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</si>
  <si>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</si>
  <si>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</si>
  <si>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</si>
  <si>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</si>
  <si>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</si>
  <si>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</si>
  <si>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</si>
  <si>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</si>
  <si>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</si>
  <si>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</si>
  <si>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</si>
  <si>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</si>
  <si>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</si>
  <si>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</si>
  <si>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</si>
  <si>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</si>
  <si>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</si>
  <si>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</si>
  <si>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</si>
  <si>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</si>
  <si>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</si>
  <si>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</si>
  <si>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</si>
  <si>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</si>
  <si>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</si>
  <si>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</si>
  <si>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</si>
  <si>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</si>
  <si>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</si>
  <si>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</si>
  <si>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</si>
  <si>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</si>
  <si>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</si>
  <si>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</si>
  <si>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</si>
  <si>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</si>
  <si>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</si>
  <si>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</si>
  <si>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</si>
  <si>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</si>
  <si>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</si>
  <si>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</si>
  <si>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</si>
  <si>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</si>
  <si>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</si>
  <si>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</si>
  <si>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</si>
  <si>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</si>
  <si>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</si>
  <si>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</si>
  <si>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</si>
  <si>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</si>
  <si>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</si>
  <si>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</si>
  <si>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</si>
  <si>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</si>
  <si>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</si>
  <si>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</si>
  <si>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</si>
  <si>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</si>
  <si>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</si>
  <si>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</si>
  <si>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</si>
  <si>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</si>
  <si>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</si>
  <si>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1 к решению
Муниципального Совета городского
поселения Мышкин от 10.12.2024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</si>
</sst>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zoomScaleNormal="100" workbookViewId="0">
      <selection activeCell="F63" sqref="F63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7" max="9" width="12.42578125" bestFit="1" customWidth="1"/>
  </cols>
  <sheetData>
    <row r="1" spans="1:6" s="41" customFormat="1" ht="53.25" customHeight="1" x14ac:dyDescent="0.25">
      <c r="A1" s="63" t="s">
        <v>142</v>
      </c>
      <c r="B1" s="63"/>
      <c r="C1" s="63"/>
      <c r="D1" s="63"/>
      <c r="E1" s="63"/>
    </row>
    <row r="2" spans="1:6" s="41" customFormat="1" ht="65.25" customHeight="1" x14ac:dyDescent="0.25">
      <c r="A2" s="63" t="s">
        <v>138</v>
      </c>
      <c r="B2" s="63"/>
      <c r="C2" s="63"/>
      <c r="D2" s="63"/>
      <c r="E2" s="63"/>
    </row>
    <row r="3" spans="1:6" ht="62.25" customHeight="1" x14ac:dyDescent="0.25">
      <c r="A3" s="66" t="s">
        <v>110</v>
      </c>
      <c r="B3" s="66"/>
      <c r="C3" s="66"/>
      <c r="D3" s="66"/>
      <c r="E3" s="66"/>
      <c r="F3" s="1"/>
    </row>
    <row r="4" spans="1:6" ht="6.75" customHeight="1" thickBot="1" x14ac:dyDescent="0.3">
      <c r="A4" s="67"/>
      <c r="B4" s="67"/>
      <c r="C4" s="67"/>
      <c r="D4" s="67"/>
      <c r="E4" s="67"/>
      <c r="F4" s="1"/>
    </row>
    <row r="5" spans="1:6" ht="26.25" thickBot="1" x14ac:dyDescent="0.3">
      <c r="A5" s="2" t="s">
        <v>0</v>
      </c>
      <c r="B5" s="46" t="s">
        <v>1</v>
      </c>
      <c r="C5" s="44"/>
      <c r="D5" s="3" t="s">
        <v>2</v>
      </c>
      <c r="E5" s="22" t="s">
        <v>111</v>
      </c>
      <c r="F5" s="1"/>
    </row>
    <row r="6" spans="1:6" s="20" customFormat="1" ht="51.75" thickBot="1" x14ac:dyDescent="0.3">
      <c r="A6" s="4" t="s">
        <v>95</v>
      </c>
      <c r="B6" s="51" t="s">
        <v>62</v>
      </c>
      <c r="C6" s="48"/>
      <c r="D6" s="6"/>
      <c r="E6" s="23">
        <f>E7</f>
        <v>1848706</v>
      </c>
      <c r="F6" s="1"/>
    </row>
    <row r="7" spans="1:6" s="20" customFormat="1" ht="39" thickBot="1" x14ac:dyDescent="0.3">
      <c r="A7" s="8" t="s">
        <v>69</v>
      </c>
      <c r="B7" s="46" t="s">
        <v>74</v>
      </c>
      <c r="C7" s="44"/>
      <c r="D7" s="7"/>
      <c r="E7" s="22">
        <f>E8</f>
        <v>1848706</v>
      </c>
      <c r="F7" s="1"/>
    </row>
    <row r="8" spans="1:6" s="20" customFormat="1" ht="15.75" thickBot="1" x14ac:dyDescent="0.3">
      <c r="A8" s="8" t="s">
        <v>63</v>
      </c>
      <c r="B8" s="46"/>
      <c r="C8" s="44"/>
      <c r="D8" s="7">
        <v>300</v>
      </c>
      <c r="E8" s="22">
        <v>1848706</v>
      </c>
      <c r="F8" s="1"/>
    </row>
    <row r="9" spans="1:6" ht="63.75" customHeight="1" thickBot="1" x14ac:dyDescent="0.3">
      <c r="A9" s="4" t="s">
        <v>96</v>
      </c>
      <c r="B9" s="51" t="s">
        <v>4</v>
      </c>
      <c r="C9" s="48"/>
      <c r="D9" s="5"/>
      <c r="E9" s="23">
        <f>E10+E13+E16+E20+E18</f>
        <v>342904.47</v>
      </c>
      <c r="F9" s="1"/>
    </row>
    <row r="10" spans="1:6" ht="42" customHeight="1" thickBot="1" x14ac:dyDescent="0.3">
      <c r="A10" s="8" t="s">
        <v>97</v>
      </c>
      <c r="B10" s="46" t="s">
        <v>5</v>
      </c>
      <c r="C10" s="44"/>
      <c r="D10" s="9"/>
      <c r="E10" s="22">
        <f>E11</f>
        <v>100000</v>
      </c>
      <c r="F10" s="1"/>
    </row>
    <row r="11" spans="1:6" ht="39" customHeight="1" thickBot="1" x14ac:dyDescent="0.3">
      <c r="A11" s="8" t="s">
        <v>6</v>
      </c>
      <c r="B11" s="46" t="s">
        <v>7</v>
      </c>
      <c r="C11" s="44"/>
      <c r="D11" s="3"/>
      <c r="E11" s="22">
        <f>E12</f>
        <v>100000</v>
      </c>
      <c r="F11" s="1"/>
    </row>
    <row r="12" spans="1:6" ht="16.5" customHeight="1" thickBot="1" x14ac:dyDescent="0.3">
      <c r="A12" s="8" t="s">
        <v>73</v>
      </c>
      <c r="B12" s="46"/>
      <c r="C12" s="44"/>
      <c r="D12" s="3">
        <v>200</v>
      </c>
      <c r="E12" s="22">
        <v>100000</v>
      </c>
      <c r="F12" s="1"/>
    </row>
    <row r="13" spans="1:6" ht="38.25" customHeight="1" thickBot="1" x14ac:dyDescent="0.3">
      <c r="A13" s="21" t="s">
        <v>98</v>
      </c>
      <c r="B13" s="68" t="s">
        <v>8</v>
      </c>
      <c r="C13" s="69"/>
      <c r="D13" s="10"/>
      <c r="E13" s="24">
        <f>E14</f>
        <v>113524.47</v>
      </c>
      <c r="F13" s="1"/>
    </row>
    <row r="14" spans="1:6" ht="25.5" customHeight="1" thickBot="1" x14ac:dyDescent="0.3">
      <c r="A14" s="11" t="s">
        <v>9</v>
      </c>
      <c r="B14" s="64" t="s">
        <v>10</v>
      </c>
      <c r="C14" s="65"/>
      <c r="D14" s="12"/>
      <c r="E14" s="25">
        <f>E15</f>
        <v>113524.47</v>
      </c>
      <c r="F14" s="1"/>
    </row>
    <row r="15" spans="1:6" ht="17.25" customHeight="1" thickBot="1" x14ac:dyDescent="0.3">
      <c r="A15" s="8" t="s">
        <v>73</v>
      </c>
      <c r="B15" s="64"/>
      <c r="C15" s="65"/>
      <c r="D15" s="13">
        <v>200</v>
      </c>
      <c r="E15" s="26">
        <v>113524.47</v>
      </c>
      <c r="F15" s="1"/>
    </row>
    <row r="16" spans="1:6" ht="42" customHeight="1" thickBot="1" x14ac:dyDescent="0.3">
      <c r="A16" s="8" t="s">
        <v>11</v>
      </c>
      <c r="B16" s="57" t="s">
        <v>12</v>
      </c>
      <c r="C16" s="58"/>
      <c r="D16" s="9"/>
      <c r="E16" s="22">
        <f>E17</f>
        <v>19740</v>
      </c>
      <c r="F16" s="1"/>
    </row>
    <row r="17" spans="1:6" ht="15" customHeight="1" thickBot="1" x14ac:dyDescent="0.3">
      <c r="A17" s="8" t="s">
        <v>73</v>
      </c>
      <c r="B17" s="51"/>
      <c r="C17" s="48"/>
      <c r="D17" s="3">
        <v>200</v>
      </c>
      <c r="E17" s="22">
        <v>19740</v>
      </c>
      <c r="F17" s="1"/>
    </row>
    <row r="18" spans="1:6" s="17" customFormat="1" ht="66" customHeight="1" thickBot="1" x14ac:dyDescent="0.3">
      <c r="A18" s="16" t="s">
        <v>75</v>
      </c>
      <c r="B18" s="61" t="s">
        <v>60</v>
      </c>
      <c r="C18" s="62"/>
      <c r="D18" s="18"/>
      <c r="E18" s="27">
        <f>E19</f>
        <v>19640</v>
      </c>
      <c r="F18" s="1"/>
    </row>
    <row r="19" spans="1:6" s="17" customFormat="1" ht="15" customHeight="1" thickBot="1" x14ac:dyDescent="0.3">
      <c r="A19" s="8" t="s">
        <v>73</v>
      </c>
      <c r="B19" s="51"/>
      <c r="C19" s="48"/>
      <c r="D19" s="3">
        <v>200</v>
      </c>
      <c r="E19" s="27">
        <v>19640</v>
      </c>
      <c r="F19" s="1"/>
    </row>
    <row r="20" spans="1:6" ht="66" customHeight="1" thickBot="1" x14ac:dyDescent="0.3">
      <c r="A20" s="8" t="s">
        <v>99</v>
      </c>
      <c r="B20" s="46" t="s">
        <v>13</v>
      </c>
      <c r="C20" s="44"/>
      <c r="D20" s="3"/>
      <c r="E20" s="22">
        <f>E21</f>
        <v>90000</v>
      </c>
      <c r="F20" s="1"/>
    </row>
    <row r="21" spans="1:6" ht="16.5" customHeight="1" thickBot="1" x14ac:dyDescent="0.3">
      <c r="A21" s="8" t="s">
        <v>73</v>
      </c>
      <c r="B21" s="46"/>
      <c r="C21" s="44"/>
      <c r="D21" s="3">
        <v>200</v>
      </c>
      <c r="E21" s="22">
        <v>90000</v>
      </c>
      <c r="F21" s="1"/>
    </row>
    <row r="22" spans="1:6" ht="54" customHeight="1" thickBot="1" x14ac:dyDescent="0.3">
      <c r="A22" s="4" t="s">
        <v>100</v>
      </c>
      <c r="B22" s="51" t="s">
        <v>14</v>
      </c>
      <c r="C22" s="48"/>
      <c r="D22" s="5"/>
      <c r="E22" s="23">
        <f>E23</f>
        <v>20000</v>
      </c>
      <c r="F22" s="1"/>
    </row>
    <row r="23" spans="1:6" ht="40.5" customHeight="1" thickBot="1" x14ac:dyDescent="0.3">
      <c r="A23" s="8" t="s">
        <v>61</v>
      </c>
      <c r="B23" s="46" t="s">
        <v>15</v>
      </c>
      <c r="C23" s="44"/>
      <c r="D23" s="3"/>
      <c r="E23" s="22">
        <f>E24</f>
        <v>20000</v>
      </c>
      <c r="F23" s="1"/>
    </row>
    <row r="24" spans="1:6" ht="15.75" customHeight="1" thickBot="1" x14ac:dyDescent="0.3">
      <c r="A24" s="8" t="s">
        <v>73</v>
      </c>
      <c r="B24" s="51"/>
      <c r="C24" s="48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101</v>
      </c>
      <c r="B25" s="51" t="s">
        <v>16</v>
      </c>
      <c r="C25" s="48"/>
      <c r="D25" s="5"/>
      <c r="E25" s="23">
        <f>E26+E32+E36+E34</f>
        <v>26928134.48</v>
      </c>
      <c r="F25" s="1"/>
    </row>
    <row r="26" spans="1:6" ht="27.75" customHeight="1" thickBot="1" x14ac:dyDescent="0.3">
      <c r="A26" s="8" t="s">
        <v>17</v>
      </c>
      <c r="B26" s="46" t="s">
        <v>18</v>
      </c>
      <c r="C26" s="44"/>
      <c r="D26" s="9"/>
      <c r="E26" s="22">
        <f>E27+E30</f>
        <v>320000</v>
      </c>
      <c r="F26" s="1"/>
    </row>
    <row r="27" spans="1:6" ht="39.75" customHeight="1" thickBot="1" x14ac:dyDescent="0.3">
      <c r="A27" s="8" t="s">
        <v>19</v>
      </c>
      <c r="B27" s="46" t="s">
        <v>20</v>
      </c>
      <c r="C27" s="44"/>
      <c r="D27" s="3"/>
      <c r="E27" s="22">
        <f>E28+E29</f>
        <v>300000</v>
      </c>
      <c r="F27" s="1"/>
    </row>
    <row r="28" spans="1:6" ht="13.5" customHeight="1" thickBot="1" x14ac:dyDescent="0.3">
      <c r="A28" s="8" t="s">
        <v>73</v>
      </c>
      <c r="B28" s="51"/>
      <c r="C28" s="48"/>
      <c r="D28" s="3">
        <v>200</v>
      </c>
      <c r="E28" s="22">
        <v>299000</v>
      </c>
      <c r="F28" s="1"/>
    </row>
    <row r="29" spans="1:6" s="40" customFormat="1" ht="13.5" customHeight="1" thickBot="1" x14ac:dyDescent="0.3">
      <c r="A29" s="8" t="s">
        <v>21</v>
      </c>
      <c r="B29" s="51"/>
      <c r="C29" s="48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46" t="s">
        <v>23</v>
      </c>
      <c r="C30" s="44"/>
      <c r="D30" s="3"/>
      <c r="E30" s="22">
        <f>E31</f>
        <v>20000</v>
      </c>
      <c r="F30" s="1"/>
    </row>
    <row r="31" spans="1:6" ht="14.25" customHeight="1" thickBot="1" x14ac:dyDescent="0.3">
      <c r="A31" s="8" t="s">
        <v>73</v>
      </c>
      <c r="B31" s="51"/>
      <c r="C31" s="48"/>
      <c r="D31" s="3">
        <v>200</v>
      </c>
      <c r="E31" s="22">
        <v>20000</v>
      </c>
      <c r="F31" s="1"/>
    </row>
    <row r="32" spans="1:6" s="17" customFormat="1" ht="15.75" customHeight="1" thickBot="1" x14ac:dyDescent="0.3">
      <c r="A32" s="8" t="s">
        <v>24</v>
      </c>
      <c r="B32" s="46" t="s">
        <v>25</v>
      </c>
      <c r="C32" s="44"/>
      <c r="D32" s="9"/>
      <c r="E32" s="22">
        <f>E33</f>
        <v>1800000</v>
      </c>
      <c r="F32" s="1"/>
    </row>
    <row r="33" spans="1:7" ht="14.25" customHeight="1" thickBot="1" x14ac:dyDescent="0.3">
      <c r="A33" s="8" t="s">
        <v>21</v>
      </c>
      <c r="B33" s="51"/>
      <c r="C33" s="48"/>
      <c r="D33" s="3">
        <v>800</v>
      </c>
      <c r="E33" s="22">
        <v>1800000</v>
      </c>
      <c r="F33" s="1"/>
    </row>
    <row r="34" spans="1:7" s="20" customFormat="1" ht="39.75" customHeight="1" thickBot="1" x14ac:dyDescent="0.3">
      <c r="A34" s="8" t="s">
        <v>64</v>
      </c>
      <c r="B34" s="46" t="s">
        <v>65</v>
      </c>
      <c r="C34" s="44"/>
      <c r="D34" s="3"/>
      <c r="E34" s="22">
        <f>E35</f>
        <v>35000</v>
      </c>
      <c r="F34" s="1"/>
    </row>
    <row r="35" spans="1:7" s="20" customFormat="1" ht="13.5" customHeight="1" thickBot="1" x14ac:dyDescent="0.3">
      <c r="A35" s="8" t="s">
        <v>73</v>
      </c>
      <c r="B35" s="51"/>
      <c r="C35" s="48"/>
      <c r="D35" s="3">
        <v>200</v>
      </c>
      <c r="E35" s="22">
        <v>35000</v>
      </c>
      <c r="F35" s="1"/>
    </row>
    <row r="36" spans="1:7" ht="27" customHeight="1" thickBot="1" x14ac:dyDescent="0.3">
      <c r="A36" s="8" t="s">
        <v>102</v>
      </c>
      <c r="B36" s="46" t="s">
        <v>26</v>
      </c>
      <c r="C36" s="44"/>
      <c r="D36" s="3"/>
      <c r="E36" s="22">
        <f>E37+E41+E43+E45+E47+E51</f>
        <v>24773134.48</v>
      </c>
      <c r="F36" s="1"/>
    </row>
    <row r="37" spans="1:7" ht="16.5" customHeight="1" thickBot="1" x14ac:dyDescent="0.3">
      <c r="A37" s="8" t="s">
        <v>27</v>
      </c>
      <c r="B37" s="46" t="s">
        <v>28</v>
      </c>
      <c r="C37" s="44"/>
      <c r="D37" s="3"/>
      <c r="E37" s="22">
        <f>E38+E39+E40</f>
        <v>6641074.0999999996</v>
      </c>
      <c r="F37" s="1"/>
    </row>
    <row r="38" spans="1:7" ht="16.5" customHeight="1" thickBot="1" x14ac:dyDescent="0.3">
      <c r="A38" s="8" t="s">
        <v>73</v>
      </c>
      <c r="B38" s="51"/>
      <c r="C38" s="48"/>
      <c r="D38" s="3">
        <v>200</v>
      </c>
      <c r="E38" s="22">
        <v>163000</v>
      </c>
      <c r="F38" s="1"/>
    </row>
    <row r="39" spans="1:7" s="37" customFormat="1" ht="16.5" customHeight="1" thickBot="1" x14ac:dyDescent="0.3">
      <c r="A39" s="8" t="s">
        <v>84</v>
      </c>
      <c r="B39" s="46"/>
      <c r="C39" s="44"/>
      <c r="D39" s="3">
        <v>200</v>
      </c>
      <c r="E39" s="22">
        <v>1820964.72</v>
      </c>
      <c r="F39" s="1"/>
    </row>
    <row r="40" spans="1:7" s="41" customFormat="1" ht="16.5" customHeight="1" thickBot="1" x14ac:dyDescent="0.3">
      <c r="A40" s="8" t="s">
        <v>21</v>
      </c>
      <c r="B40" s="46"/>
      <c r="C40" s="44"/>
      <c r="D40" s="3">
        <v>500</v>
      </c>
      <c r="E40" s="22">
        <v>4657109.38</v>
      </c>
      <c r="F40" s="1"/>
      <c r="G40" s="29"/>
    </row>
    <row r="41" spans="1:7" ht="15.75" customHeight="1" thickBot="1" x14ac:dyDescent="0.3">
      <c r="A41" s="8" t="s">
        <v>29</v>
      </c>
      <c r="B41" s="46" t="s">
        <v>30</v>
      </c>
      <c r="C41" s="44"/>
      <c r="D41" s="3"/>
      <c r="E41" s="22">
        <f>E42</f>
        <v>196055</v>
      </c>
      <c r="F41" s="1"/>
    </row>
    <row r="42" spans="1:7" ht="16.5" customHeight="1" thickBot="1" x14ac:dyDescent="0.3">
      <c r="A42" s="8" t="s">
        <v>73</v>
      </c>
      <c r="B42" s="51"/>
      <c r="C42" s="48"/>
      <c r="D42" s="3">
        <v>200</v>
      </c>
      <c r="E42" s="22">
        <v>196055</v>
      </c>
      <c r="F42" s="1"/>
      <c r="G42" s="29"/>
    </row>
    <row r="43" spans="1:7" ht="18" customHeight="1" thickBot="1" x14ac:dyDescent="0.3">
      <c r="A43" s="8" t="s">
        <v>31</v>
      </c>
      <c r="B43" s="46" t="s">
        <v>32</v>
      </c>
      <c r="C43" s="44"/>
      <c r="D43" s="3"/>
      <c r="E43" s="22">
        <f>E44</f>
        <v>45295.199999999997</v>
      </c>
      <c r="F43" s="1"/>
    </row>
    <row r="44" spans="1:7" ht="16.5" customHeight="1" thickBot="1" x14ac:dyDescent="0.3">
      <c r="A44" s="8" t="s">
        <v>73</v>
      </c>
      <c r="B44" s="51"/>
      <c r="C44" s="48"/>
      <c r="D44" s="3">
        <v>200</v>
      </c>
      <c r="E44" s="22">
        <v>45295.199999999997</v>
      </c>
      <c r="F44" s="1"/>
    </row>
    <row r="45" spans="1:7" ht="25.5" customHeight="1" thickBot="1" x14ac:dyDescent="0.3">
      <c r="A45" s="8" t="s">
        <v>33</v>
      </c>
      <c r="B45" s="46" t="s">
        <v>34</v>
      </c>
      <c r="C45" s="44"/>
      <c r="D45" s="3"/>
      <c r="E45" s="22">
        <f>E46</f>
        <v>2303098.64</v>
      </c>
      <c r="F45" s="1"/>
    </row>
    <row r="46" spans="1:7" ht="15.75" customHeight="1" thickBot="1" x14ac:dyDescent="0.3">
      <c r="A46" s="8" t="s">
        <v>73</v>
      </c>
      <c r="B46" s="51"/>
      <c r="C46" s="48"/>
      <c r="D46" s="3">
        <v>200</v>
      </c>
      <c r="E46" s="22">
        <v>2303098.64</v>
      </c>
      <c r="F46" s="1"/>
    </row>
    <row r="47" spans="1:7" ht="26.25" customHeight="1" thickBot="1" x14ac:dyDescent="0.3">
      <c r="A47" s="8" t="s">
        <v>35</v>
      </c>
      <c r="B47" s="46" t="s">
        <v>36</v>
      </c>
      <c r="C47" s="44"/>
      <c r="D47" s="3"/>
      <c r="E47" s="22">
        <f>E48+E49+E50</f>
        <v>8387611.54</v>
      </c>
      <c r="F47" s="1"/>
    </row>
    <row r="48" spans="1:7" ht="27" customHeight="1" thickBot="1" x14ac:dyDescent="0.3">
      <c r="A48" s="8" t="s">
        <v>37</v>
      </c>
      <c r="B48" s="51"/>
      <c r="C48" s="48"/>
      <c r="D48" s="3">
        <v>100</v>
      </c>
      <c r="E48" s="22">
        <v>6851886</v>
      </c>
      <c r="F48" s="1"/>
    </row>
    <row r="49" spans="1:6" ht="15" customHeight="1" thickBot="1" x14ac:dyDescent="0.3">
      <c r="A49" s="8" t="s">
        <v>73</v>
      </c>
      <c r="B49" s="51"/>
      <c r="C49" s="48"/>
      <c r="D49" s="3">
        <v>200</v>
      </c>
      <c r="E49" s="22">
        <v>1495725.54</v>
      </c>
      <c r="F49" s="1"/>
    </row>
    <row r="50" spans="1:6" ht="14.25" customHeight="1" thickBot="1" x14ac:dyDescent="0.3">
      <c r="A50" s="8" t="s">
        <v>21</v>
      </c>
      <c r="B50" s="51"/>
      <c r="C50" s="48"/>
      <c r="D50" s="3">
        <v>800</v>
      </c>
      <c r="E50" s="22">
        <v>40000</v>
      </c>
      <c r="F50" s="1"/>
    </row>
    <row r="51" spans="1:6" s="41" customFormat="1" ht="78" customHeight="1" thickBot="1" x14ac:dyDescent="0.3">
      <c r="A51" s="8" t="s">
        <v>135</v>
      </c>
      <c r="B51" s="46" t="s">
        <v>141</v>
      </c>
      <c r="C51" s="44"/>
      <c r="D51" s="3"/>
      <c r="E51" s="22">
        <f>E52</f>
        <v>7200000</v>
      </c>
      <c r="F51" s="1"/>
    </row>
    <row r="52" spans="1:6" s="41" customFormat="1" ht="14.25" customHeight="1" thickBot="1" x14ac:dyDescent="0.3">
      <c r="A52" s="8" t="s">
        <v>73</v>
      </c>
      <c r="B52" s="46"/>
      <c r="C52" s="44"/>
      <c r="D52" s="3">
        <v>200</v>
      </c>
      <c r="E52" s="22">
        <v>7200000</v>
      </c>
      <c r="F52" s="1"/>
    </row>
    <row r="53" spans="1:6" ht="54" customHeight="1" thickBot="1" x14ac:dyDescent="0.3">
      <c r="A53" s="4" t="s">
        <v>103</v>
      </c>
      <c r="B53" s="51" t="s">
        <v>38</v>
      </c>
      <c r="C53" s="48"/>
      <c r="D53" s="5"/>
      <c r="E53" s="23">
        <f>E54+E56+E58</f>
        <v>275000</v>
      </c>
      <c r="F53" s="1"/>
    </row>
    <row r="54" spans="1:6" s="17" customFormat="1" ht="52.5" customHeight="1" thickBot="1" x14ac:dyDescent="0.3">
      <c r="A54" s="16" t="s">
        <v>104</v>
      </c>
      <c r="B54" s="61" t="s">
        <v>76</v>
      </c>
      <c r="C54" s="62"/>
      <c r="D54" s="18"/>
      <c r="E54" s="22">
        <f>E55</f>
        <v>110000</v>
      </c>
      <c r="F54" s="1"/>
    </row>
    <row r="55" spans="1:6" s="17" customFormat="1" ht="15.75" customHeight="1" thickBot="1" x14ac:dyDescent="0.3">
      <c r="A55" s="8" t="s">
        <v>73</v>
      </c>
      <c r="B55" s="51"/>
      <c r="C55" s="48"/>
      <c r="D55" s="3">
        <v>200</v>
      </c>
      <c r="E55" s="22">
        <v>110000</v>
      </c>
      <c r="F55" s="1"/>
    </row>
    <row r="56" spans="1:6" s="17" customFormat="1" ht="65.25" customHeight="1" thickBot="1" x14ac:dyDescent="0.3">
      <c r="A56" s="8" t="s">
        <v>105</v>
      </c>
      <c r="B56" s="46" t="s">
        <v>77</v>
      </c>
      <c r="C56" s="44"/>
      <c r="D56" s="3"/>
      <c r="E56" s="22">
        <f>E57</f>
        <v>46595</v>
      </c>
      <c r="F56" s="1"/>
    </row>
    <row r="57" spans="1:6" ht="15.75" thickBot="1" x14ac:dyDescent="0.3">
      <c r="A57" s="21" t="s">
        <v>73</v>
      </c>
      <c r="B57" s="51"/>
      <c r="C57" s="48"/>
      <c r="D57" s="3">
        <v>200</v>
      </c>
      <c r="E57" s="22">
        <v>46595</v>
      </c>
      <c r="F57" s="1"/>
    </row>
    <row r="58" spans="1:6" ht="64.5" customHeight="1" thickBot="1" x14ac:dyDescent="0.3">
      <c r="A58" s="19" t="s">
        <v>106</v>
      </c>
      <c r="B58" s="55" t="s">
        <v>78</v>
      </c>
      <c r="C58" s="56"/>
      <c r="D58" s="3"/>
      <c r="E58" s="22">
        <f>E59</f>
        <v>118405</v>
      </c>
      <c r="F58" s="1"/>
    </row>
    <row r="59" spans="1:6" s="17" customFormat="1" ht="16.5" customHeight="1" thickBot="1" x14ac:dyDescent="0.3">
      <c r="A59" s="8" t="s">
        <v>73</v>
      </c>
      <c r="B59" s="51"/>
      <c r="C59" s="48"/>
      <c r="D59" s="3">
        <v>200</v>
      </c>
      <c r="E59" s="22">
        <v>118405</v>
      </c>
      <c r="F59" s="1"/>
    </row>
    <row r="60" spans="1:6" s="17" customFormat="1" ht="39" customHeight="1" thickBot="1" x14ac:dyDescent="0.3">
      <c r="A60" s="4" t="s">
        <v>107</v>
      </c>
      <c r="B60" s="59" t="s">
        <v>39</v>
      </c>
      <c r="C60" s="60"/>
      <c r="D60" s="3"/>
      <c r="E60" s="23">
        <f>E61</f>
        <v>51217324.700000003</v>
      </c>
      <c r="F60" s="1"/>
    </row>
    <row r="61" spans="1:6" s="38" customFormat="1" ht="14.25" customHeight="1" thickBot="1" x14ac:dyDescent="0.3">
      <c r="A61" s="8" t="s">
        <v>81</v>
      </c>
      <c r="B61" s="57" t="s">
        <v>85</v>
      </c>
      <c r="C61" s="58"/>
      <c r="D61" s="3"/>
      <c r="E61" s="22">
        <f>E62+E65+E68+E73+E70+E76+E79</f>
        <v>51217324.700000003</v>
      </c>
      <c r="F61" s="1"/>
    </row>
    <row r="62" spans="1:6" ht="15" customHeight="1" thickBot="1" x14ac:dyDescent="0.3">
      <c r="A62" s="8" t="s">
        <v>81</v>
      </c>
      <c r="B62" s="46" t="s">
        <v>68</v>
      </c>
      <c r="C62" s="44"/>
      <c r="D62" s="3"/>
      <c r="E62" s="22">
        <f>E63+E64</f>
        <v>4156888.22</v>
      </c>
      <c r="F62" s="1"/>
    </row>
    <row r="63" spans="1:6" ht="15" customHeight="1" thickBot="1" x14ac:dyDescent="0.3">
      <c r="A63" s="8" t="s">
        <v>73</v>
      </c>
      <c r="B63" s="46"/>
      <c r="C63" s="44"/>
      <c r="D63" s="3">
        <v>200</v>
      </c>
      <c r="E63" s="22">
        <v>3973626.62</v>
      </c>
      <c r="F63" s="1"/>
    </row>
    <row r="64" spans="1:6" s="41" customFormat="1" ht="15" customHeight="1" thickBot="1" x14ac:dyDescent="0.3">
      <c r="A64" s="8" t="s">
        <v>21</v>
      </c>
      <c r="B64" s="46"/>
      <c r="C64" s="44"/>
      <c r="D64" s="3">
        <v>500</v>
      </c>
      <c r="E64" s="22">
        <v>183261.6</v>
      </c>
      <c r="F64" s="1"/>
    </row>
    <row r="65" spans="1:9" s="32" customFormat="1" ht="67.5" customHeight="1" thickBot="1" x14ac:dyDescent="0.3">
      <c r="A65" s="8" t="s">
        <v>70</v>
      </c>
      <c r="B65" s="46" t="s">
        <v>71</v>
      </c>
      <c r="C65" s="44"/>
      <c r="D65" s="3"/>
      <c r="E65" s="22">
        <f>E66+E67</f>
        <v>2904192</v>
      </c>
      <c r="F65" s="1"/>
    </row>
    <row r="66" spans="1:9" s="32" customFormat="1" ht="16.5" customHeight="1" thickBot="1" x14ac:dyDescent="0.3">
      <c r="A66" s="8" t="s">
        <v>73</v>
      </c>
      <c r="B66" s="46"/>
      <c r="C66" s="44"/>
      <c r="D66" s="3">
        <v>200</v>
      </c>
      <c r="E66" s="22">
        <v>1452096</v>
      </c>
      <c r="F66" s="1"/>
    </row>
    <row r="67" spans="1:9" s="41" customFormat="1" ht="16.5" customHeight="1" thickBot="1" x14ac:dyDescent="0.3">
      <c r="A67" s="8" t="s">
        <v>21</v>
      </c>
      <c r="B67" s="46"/>
      <c r="C67" s="44"/>
      <c r="D67" s="3">
        <v>500</v>
      </c>
      <c r="E67" s="22">
        <v>1452096</v>
      </c>
      <c r="F67" s="1"/>
    </row>
    <row r="68" spans="1:9" ht="29.25" customHeight="1" thickBot="1" x14ac:dyDescent="0.3">
      <c r="A68" s="8" t="s">
        <v>58</v>
      </c>
      <c r="B68" s="46" t="s">
        <v>59</v>
      </c>
      <c r="C68" s="44"/>
      <c r="D68" s="3"/>
      <c r="E68" s="22">
        <f>E69</f>
        <v>406000</v>
      </c>
      <c r="F68" s="1"/>
    </row>
    <row r="69" spans="1:9" ht="15.75" customHeight="1" thickBot="1" x14ac:dyDescent="0.3">
      <c r="A69" s="8" t="s">
        <v>73</v>
      </c>
      <c r="B69" s="46"/>
      <c r="C69" s="44"/>
      <c r="D69" s="3">
        <v>200</v>
      </c>
      <c r="E69" s="22">
        <v>406000</v>
      </c>
      <c r="F69" s="1"/>
    </row>
    <row r="70" spans="1:9" s="41" customFormat="1" ht="64.5" customHeight="1" thickBot="1" x14ac:dyDescent="0.3">
      <c r="A70" s="8" t="s">
        <v>90</v>
      </c>
      <c r="B70" s="46" t="s">
        <v>89</v>
      </c>
      <c r="C70" s="44"/>
      <c r="D70" s="3"/>
      <c r="E70" s="22">
        <f>E71+E72</f>
        <v>488620.48</v>
      </c>
      <c r="F70" s="1"/>
      <c r="I70" s="29"/>
    </row>
    <row r="71" spans="1:9" s="41" customFormat="1" ht="15.75" customHeight="1" thickBot="1" x14ac:dyDescent="0.3">
      <c r="A71" s="8" t="s">
        <v>73</v>
      </c>
      <c r="B71" s="46"/>
      <c r="C71" s="44"/>
      <c r="D71" s="3">
        <v>200</v>
      </c>
      <c r="E71" s="22">
        <v>399008.26</v>
      </c>
      <c r="F71" s="1"/>
    </row>
    <row r="72" spans="1:9" s="41" customFormat="1" ht="15.75" customHeight="1" thickBot="1" x14ac:dyDescent="0.3">
      <c r="A72" s="8" t="s">
        <v>21</v>
      </c>
      <c r="B72" s="46"/>
      <c r="C72" s="44"/>
      <c r="D72" s="3">
        <v>500</v>
      </c>
      <c r="E72" s="22">
        <v>89612.22</v>
      </c>
      <c r="F72" s="1"/>
    </row>
    <row r="73" spans="1:9" s="41" customFormat="1" ht="66" customHeight="1" thickBot="1" x14ac:dyDescent="0.3">
      <c r="A73" s="8" t="s">
        <v>109</v>
      </c>
      <c r="B73" s="46" t="s">
        <v>88</v>
      </c>
      <c r="C73" s="44"/>
      <c r="D73" s="3"/>
      <c r="E73" s="22">
        <f>E74+E75</f>
        <v>3203624</v>
      </c>
      <c r="F73" s="1"/>
    </row>
    <row r="74" spans="1:9" s="41" customFormat="1" ht="15.75" customHeight="1" thickBot="1" x14ac:dyDescent="0.3">
      <c r="A74" s="8" t="s">
        <v>73</v>
      </c>
      <c r="B74" s="46"/>
      <c r="C74" s="44"/>
      <c r="D74" s="3">
        <v>200</v>
      </c>
      <c r="E74" s="22">
        <v>1500991.74</v>
      </c>
      <c r="F74" s="1"/>
    </row>
    <row r="75" spans="1:9" s="41" customFormat="1" ht="15.75" customHeight="1" thickBot="1" x14ac:dyDescent="0.3">
      <c r="A75" s="8" t="s">
        <v>21</v>
      </c>
      <c r="B75" s="46"/>
      <c r="C75" s="44"/>
      <c r="D75" s="3">
        <v>500</v>
      </c>
      <c r="E75" s="22">
        <v>1702632.26</v>
      </c>
      <c r="F75" s="1"/>
    </row>
    <row r="76" spans="1:9" s="41" customFormat="1" ht="41.25" customHeight="1" thickBot="1" x14ac:dyDescent="0.3">
      <c r="A76" s="8" t="s">
        <v>112</v>
      </c>
      <c r="B76" s="46" t="s">
        <v>113</v>
      </c>
      <c r="C76" s="44"/>
      <c r="D76" s="3"/>
      <c r="E76" s="22">
        <f>E78+E77</f>
        <v>2003000</v>
      </c>
      <c r="F76" s="1"/>
    </row>
    <row r="77" spans="1:9" s="41" customFormat="1" ht="16.5" customHeight="1" thickBot="1" x14ac:dyDescent="0.3">
      <c r="A77" s="8" t="s">
        <v>73</v>
      </c>
      <c r="B77" s="46"/>
      <c r="C77" s="44"/>
      <c r="D77" s="3">
        <v>200</v>
      </c>
      <c r="E77" s="22">
        <v>424000</v>
      </c>
      <c r="F77" s="1"/>
    </row>
    <row r="78" spans="1:9" s="41" customFormat="1" ht="18" customHeight="1" thickBot="1" x14ac:dyDescent="0.3">
      <c r="A78" s="8" t="s">
        <v>21</v>
      </c>
      <c r="B78" s="46"/>
      <c r="C78" s="44"/>
      <c r="D78" s="3">
        <v>500</v>
      </c>
      <c r="E78" s="22">
        <v>1579000</v>
      </c>
      <c r="F78" s="1"/>
    </row>
    <row r="79" spans="1:9" s="41" customFormat="1" ht="28.5" customHeight="1" thickBot="1" x14ac:dyDescent="0.3">
      <c r="A79" s="8" t="s">
        <v>114</v>
      </c>
      <c r="B79" s="46" t="s">
        <v>115</v>
      </c>
      <c r="C79" s="44"/>
      <c r="D79" s="3"/>
      <c r="E79" s="22">
        <f>E81+E80</f>
        <v>38055000</v>
      </c>
      <c r="F79" s="1"/>
    </row>
    <row r="80" spans="1:9" s="41" customFormat="1" ht="21" customHeight="1" thickBot="1" x14ac:dyDescent="0.3">
      <c r="A80" s="8" t="s">
        <v>73</v>
      </c>
      <c r="B80" s="46"/>
      <c r="C80" s="44"/>
      <c r="D80" s="3">
        <v>200</v>
      </c>
      <c r="E80" s="22">
        <v>8055000</v>
      </c>
      <c r="F80" s="1"/>
    </row>
    <row r="81" spans="1:6" s="41" customFormat="1" ht="20.25" customHeight="1" thickBot="1" x14ac:dyDescent="0.3">
      <c r="A81" s="8" t="s">
        <v>21</v>
      </c>
      <c r="B81" s="46"/>
      <c r="C81" s="44"/>
      <c r="D81" s="3">
        <v>500</v>
      </c>
      <c r="E81" s="22">
        <v>30000000</v>
      </c>
      <c r="F81" s="1"/>
    </row>
    <row r="82" spans="1:6" s="31" customFormat="1" ht="53.25" customHeight="1" thickBot="1" x14ac:dyDescent="0.3">
      <c r="A82" s="4" t="s">
        <v>108</v>
      </c>
      <c r="B82" s="51" t="s">
        <v>67</v>
      </c>
      <c r="C82" s="48"/>
      <c r="D82" s="3"/>
      <c r="E82" s="23">
        <f>E83+E89+E92+E86</f>
        <v>22219158.139999997</v>
      </c>
      <c r="F82" s="1"/>
    </row>
    <row r="83" spans="1:6" s="30" customFormat="1" ht="42" customHeight="1" thickBot="1" x14ac:dyDescent="0.3">
      <c r="A83" s="21" t="s">
        <v>66</v>
      </c>
      <c r="B83" s="46" t="s">
        <v>72</v>
      </c>
      <c r="C83" s="44"/>
      <c r="D83" s="3"/>
      <c r="E83" s="22">
        <f>E85+E84</f>
        <v>10030895.790000001</v>
      </c>
      <c r="F83" s="1"/>
    </row>
    <row r="84" spans="1:6" s="41" customFormat="1" ht="16.5" customHeight="1" thickBot="1" x14ac:dyDescent="0.3">
      <c r="A84" s="11" t="s">
        <v>73</v>
      </c>
      <c r="B84" s="45"/>
      <c r="C84" s="44"/>
      <c r="D84" s="3">
        <v>200</v>
      </c>
      <c r="E84" s="22">
        <v>1146191.99</v>
      </c>
      <c r="F84" s="1"/>
    </row>
    <row r="85" spans="1:6" s="30" customFormat="1" ht="15" customHeight="1" thickBot="1" x14ac:dyDescent="0.3">
      <c r="A85" s="11" t="s">
        <v>21</v>
      </c>
      <c r="B85" s="49"/>
      <c r="C85" s="50"/>
      <c r="D85" s="3">
        <v>500</v>
      </c>
      <c r="E85" s="22">
        <v>8884703.8000000007</v>
      </c>
      <c r="F85" s="1"/>
    </row>
    <row r="86" spans="1:6" s="41" customFormat="1" ht="27.75" customHeight="1" thickBot="1" x14ac:dyDescent="0.3">
      <c r="A86" s="21" t="s">
        <v>131</v>
      </c>
      <c r="B86" s="46" t="s">
        <v>130</v>
      </c>
      <c r="C86" s="44"/>
      <c r="D86" s="3"/>
      <c r="E86" s="22">
        <f>E88+E87</f>
        <v>549147.4</v>
      </c>
      <c r="F86" s="1"/>
    </row>
    <row r="87" spans="1:6" s="41" customFormat="1" ht="17.25" customHeight="1" thickBot="1" x14ac:dyDescent="0.3">
      <c r="A87" s="11" t="s">
        <v>73</v>
      </c>
      <c r="B87" s="43"/>
      <c r="C87" s="44"/>
      <c r="D87" s="3">
        <v>200</v>
      </c>
      <c r="E87" s="22">
        <v>14580.5</v>
      </c>
      <c r="F87" s="1"/>
    </row>
    <row r="88" spans="1:6" s="41" customFormat="1" ht="15" customHeight="1" thickBot="1" x14ac:dyDescent="0.3">
      <c r="A88" s="11" t="s">
        <v>21</v>
      </c>
      <c r="B88" s="49"/>
      <c r="C88" s="50"/>
      <c r="D88" s="3">
        <v>500</v>
      </c>
      <c r="E88" s="22">
        <v>534566.9</v>
      </c>
      <c r="F88" s="1"/>
    </row>
    <row r="89" spans="1:6" s="41" customFormat="1" ht="32.25" customHeight="1" thickBot="1" x14ac:dyDescent="0.3">
      <c r="A89" s="11" t="s">
        <v>126</v>
      </c>
      <c r="B89" s="43" t="s">
        <v>127</v>
      </c>
      <c r="C89" s="44"/>
      <c r="D89" s="3"/>
      <c r="E89" s="22">
        <f>E91+E90</f>
        <v>11557202</v>
      </c>
      <c r="F89" s="1"/>
    </row>
    <row r="90" spans="1:6" s="41" customFormat="1" ht="16.5" customHeight="1" thickBot="1" x14ac:dyDescent="0.3">
      <c r="A90" s="11" t="s">
        <v>73</v>
      </c>
      <c r="B90" s="43"/>
      <c r="C90" s="44"/>
      <c r="D90" s="3">
        <v>200</v>
      </c>
      <c r="E90" s="22">
        <v>20000</v>
      </c>
      <c r="F90" s="1"/>
    </row>
    <row r="91" spans="1:6" s="41" customFormat="1" ht="15" customHeight="1" thickBot="1" x14ac:dyDescent="0.3">
      <c r="A91" s="11" t="s">
        <v>3</v>
      </c>
      <c r="B91" s="45"/>
      <c r="C91" s="44"/>
      <c r="D91" s="3">
        <v>500</v>
      </c>
      <c r="E91" s="22">
        <v>11537202</v>
      </c>
      <c r="F91" s="1"/>
    </row>
    <row r="92" spans="1:6" s="41" customFormat="1" ht="42.75" customHeight="1" thickBot="1" x14ac:dyDescent="0.3">
      <c r="A92" s="11" t="s">
        <v>128</v>
      </c>
      <c r="B92" s="45" t="s">
        <v>129</v>
      </c>
      <c r="C92" s="44"/>
      <c r="D92" s="3"/>
      <c r="E92" s="22">
        <f>E93</f>
        <v>81912.95</v>
      </c>
      <c r="F92" s="1"/>
    </row>
    <row r="93" spans="1:6" s="41" customFormat="1" ht="15.75" customHeight="1" thickBot="1" x14ac:dyDescent="0.3">
      <c r="A93" s="11" t="s">
        <v>73</v>
      </c>
      <c r="B93" s="45"/>
      <c r="C93" s="44"/>
      <c r="D93" s="3">
        <v>200</v>
      </c>
      <c r="E93" s="22">
        <v>81912.95</v>
      </c>
      <c r="F93" s="1"/>
    </row>
    <row r="94" spans="1:6" s="34" customFormat="1" ht="39.75" customHeight="1" thickBot="1" x14ac:dyDescent="0.3">
      <c r="A94" s="35" t="s">
        <v>79</v>
      </c>
      <c r="B94" s="47" t="s">
        <v>82</v>
      </c>
      <c r="C94" s="48"/>
      <c r="D94" s="5"/>
      <c r="E94" s="23">
        <f>E96</f>
        <v>911960.57</v>
      </c>
      <c r="F94" s="1"/>
    </row>
    <row r="95" spans="1:6" s="34" customFormat="1" ht="30" customHeight="1" thickBot="1" x14ac:dyDescent="0.3">
      <c r="A95" s="19" t="s">
        <v>87</v>
      </c>
      <c r="B95" s="45" t="s">
        <v>86</v>
      </c>
      <c r="C95" s="44"/>
      <c r="D95" s="39"/>
      <c r="E95" s="22">
        <f>E96</f>
        <v>911960.57</v>
      </c>
      <c r="F95" s="1"/>
    </row>
    <row r="96" spans="1:6" s="37" customFormat="1" ht="15" customHeight="1" thickBot="1" x14ac:dyDescent="0.3">
      <c r="A96" s="19" t="s">
        <v>80</v>
      </c>
      <c r="B96" s="45" t="s">
        <v>83</v>
      </c>
      <c r="C96" s="44"/>
      <c r="D96" s="3"/>
      <c r="E96" s="22">
        <f>E97+E99+E98</f>
        <v>911960.57</v>
      </c>
      <c r="F96" s="1"/>
    </row>
    <row r="97" spans="1:8" s="36" customFormat="1" ht="15" customHeight="1" thickBot="1" x14ac:dyDescent="0.3">
      <c r="A97" s="8" t="s">
        <v>73</v>
      </c>
      <c r="B97" s="46"/>
      <c r="C97" s="44"/>
      <c r="D97" s="3">
        <v>200</v>
      </c>
      <c r="E97" s="22">
        <v>639267.59</v>
      </c>
      <c r="F97" s="1"/>
    </row>
    <row r="98" spans="1:8" s="41" customFormat="1" ht="18" customHeight="1" thickBot="1" x14ac:dyDescent="0.3">
      <c r="A98" s="8" t="s">
        <v>84</v>
      </c>
      <c r="B98" s="46"/>
      <c r="C98" s="44"/>
      <c r="D98" s="3">
        <v>200</v>
      </c>
      <c r="E98" s="22">
        <v>252692.98</v>
      </c>
      <c r="F98" s="1"/>
    </row>
    <row r="99" spans="1:8" s="41" customFormat="1" ht="15.75" customHeight="1" thickBot="1" x14ac:dyDescent="0.3">
      <c r="A99" s="21" t="s">
        <v>21</v>
      </c>
      <c r="B99" s="51"/>
      <c r="C99" s="48"/>
      <c r="D99" s="3">
        <v>800</v>
      </c>
      <c r="E99" s="22">
        <v>20000</v>
      </c>
      <c r="F99" s="1"/>
    </row>
    <row r="100" spans="1:8" s="41" customFormat="1" ht="40.5" customHeight="1" thickBot="1" x14ac:dyDescent="0.3">
      <c r="A100" s="33" t="s">
        <v>91</v>
      </c>
      <c r="B100" s="47" t="s">
        <v>92</v>
      </c>
      <c r="C100" s="48"/>
      <c r="D100" s="3"/>
      <c r="E100" s="23">
        <f>E101</f>
        <v>28992</v>
      </c>
      <c r="F100" s="1"/>
    </row>
    <row r="101" spans="1:8" s="41" customFormat="1" ht="27" customHeight="1" thickBot="1" x14ac:dyDescent="0.3">
      <c r="A101" s="11" t="s">
        <v>93</v>
      </c>
      <c r="B101" s="45" t="s">
        <v>94</v>
      </c>
      <c r="C101" s="44"/>
      <c r="D101" s="3"/>
      <c r="E101" s="22">
        <f>E102</f>
        <v>28992</v>
      </c>
      <c r="F101" s="1"/>
    </row>
    <row r="102" spans="1:8" s="41" customFormat="1" ht="15" customHeight="1" thickBot="1" x14ac:dyDescent="0.3">
      <c r="A102" s="21" t="s">
        <v>73</v>
      </c>
      <c r="B102" s="54"/>
      <c r="C102" s="48"/>
      <c r="D102" s="3">
        <v>200</v>
      </c>
      <c r="E102" s="22">
        <v>28992</v>
      </c>
      <c r="F102" s="1"/>
    </row>
    <row r="103" spans="1:8" s="41" customFormat="1" ht="39" customHeight="1" thickBot="1" x14ac:dyDescent="0.3">
      <c r="A103" s="33" t="s">
        <v>132</v>
      </c>
      <c r="B103" s="47" t="s">
        <v>120</v>
      </c>
      <c r="C103" s="48"/>
      <c r="D103" s="3"/>
      <c r="E103" s="23">
        <f>E104</f>
        <v>16172101</v>
      </c>
      <c r="F103" s="1"/>
    </row>
    <row r="104" spans="1:8" s="41" customFormat="1" ht="39.75" customHeight="1" thickBot="1" x14ac:dyDescent="0.3">
      <c r="A104" s="11" t="s">
        <v>133</v>
      </c>
      <c r="B104" s="43" t="s">
        <v>121</v>
      </c>
      <c r="C104" s="44"/>
      <c r="D104" s="3"/>
      <c r="E104" s="22">
        <f>E105+E107+E109</f>
        <v>16172101</v>
      </c>
      <c r="F104" s="1"/>
    </row>
    <row r="105" spans="1:8" s="41" customFormat="1" ht="41.25" customHeight="1" thickBot="1" x14ac:dyDescent="0.3">
      <c r="A105" s="11" t="s">
        <v>122</v>
      </c>
      <c r="B105" s="43" t="s">
        <v>140</v>
      </c>
      <c r="C105" s="44"/>
      <c r="D105" s="3"/>
      <c r="E105" s="22">
        <f>E106</f>
        <v>14791933</v>
      </c>
      <c r="F105" s="1"/>
      <c r="H105" s="29"/>
    </row>
    <row r="106" spans="1:8" s="41" customFormat="1" ht="17.25" customHeight="1" thickBot="1" x14ac:dyDescent="0.3">
      <c r="A106" s="11" t="s">
        <v>21</v>
      </c>
      <c r="B106" s="43"/>
      <c r="C106" s="44"/>
      <c r="D106" s="3">
        <v>500</v>
      </c>
      <c r="E106" s="22">
        <v>14791933</v>
      </c>
      <c r="F106" s="1"/>
    </row>
    <row r="107" spans="1:8" s="41" customFormat="1" ht="53.25" customHeight="1" thickBot="1" x14ac:dyDescent="0.3">
      <c r="A107" s="11" t="s">
        <v>123</v>
      </c>
      <c r="B107" s="43" t="s">
        <v>124</v>
      </c>
      <c r="C107" s="44"/>
      <c r="D107" s="3"/>
      <c r="E107" s="22">
        <f>E108</f>
        <v>250068</v>
      </c>
      <c r="F107" s="1"/>
    </row>
    <row r="108" spans="1:8" s="41" customFormat="1" ht="18" customHeight="1" thickBot="1" x14ac:dyDescent="0.3">
      <c r="A108" s="11" t="s">
        <v>21</v>
      </c>
      <c r="B108" s="43"/>
      <c r="C108" s="44"/>
      <c r="D108" s="3">
        <v>500</v>
      </c>
      <c r="E108" s="22">
        <v>250068</v>
      </c>
      <c r="F108" s="1"/>
    </row>
    <row r="109" spans="1:8" ht="39" customHeight="1" thickBot="1" x14ac:dyDescent="0.3">
      <c r="A109" s="11" t="s">
        <v>125</v>
      </c>
      <c r="B109" s="43" t="s">
        <v>139</v>
      </c>
      <c r="C109" s="44"/>
      <c r="D109" s="3"/>
      <c r="E109" s="22">
        <f>E110</f>
        <v>1130100</v>
      </c>
      <c r="F109" s="1"/>
    </row>
    <row r="110" spans="1:8" ht="13.5" customHeight="1" thickBot="1" x14ac:dyDescent="0.3">
      <c r="A110" s="21" t="s">
        <v>73</v>
      </c>
      <c r="B110" s="43"/>
      <c r="C110" s="44"/>
      <c r="D110" s="3">
        <v>200</v>
      </c>
      <c r="E110" s="22">
        <v>1130100</v>
      </c>
      <c r="F110" s="1"/>
    </row>
    <row r="111" spans="1:8" ht="15" customHeight="1" thickBot="1" x14ac:dyDescent="0.3">
      <c r="A111" s="33" t="s">
        <v>40</v>
      </c>
      <c r="B111" s="52" t="s">
        <v>41</v>
      </c>
      <c r="C111" s="53"/>
      <c r="D111" s="5"/>
      <c r="E111" s="23">
        <f>E112+E114+E116+E118+E122+E124+E130+E120+E128+E132+E134</f>
        <v>12261881.68</v>
      </c>
      <c r="F111" s="1"/>
    </row>
    <row r="112" spans="1:8" ht="14.25" customHeight="1" thickBot="1" x14ac:dyDescent="0.3">
      <c r="A112" s="8" t="s">
        <v>42</v>
      </c>
      <c r="B112" s="46" t="s">
        <v>43</v>
      </c>
      <c r="C112" s="44"/>
      <c r="D112" s="3"/>
      <c r="E112" s="42">
        <f>E113</f>
        <v>355756</v>
      </c>
      <c r="F112" s="1"/>
    </row>
    <row r="113" spans="1:8" ht="65.25" customHeight="1" thickBot="1" x14ac:dyDescent="0.3">
      <c r="A113" s="8" t="s">
        <v>37</v>
      </c>
      <c r="B113" s="51"/>
      <c r="C113" s="48"/>
      <c r="D113" s="3">
        <v>100</v>
      </c>
      <c r="E113" s="42">
        <v>355756</v>
      </c>
      <c r="F113" s="1"/>
    </row>
    <row r="114" spans="1:8" ht="13.5" customHeight="1" thickBot="1" x14ac:dyDescent="0.3">
      <c r="A114" s="8" t="s">
        <v>44</v>
      </c>
      <c r="B114" s="46" t="s">
        <v>45</v>
      </c>
      <c r="C114" s="44"/>
      <c r="D114" s="3"/>
      <c r="E114" s="22">
        <f>E115</f>
        <v>612559.6</v>
      </c>
      <c r="F114" s="1"/>
      <c r="H114" s="29"/>
    </row>
    <row r="115" spans="1:8" ht="66.75" customHeight="1" thickBot="1" x14ac:dyDescent="0.3">
      <c r="A115" s="8" t="s">
        <v>37</v>
      </c>
      <c r="B115" s="51"/>
      <c r="C115" s="48"/>
      <c r="D115" s="3">
        <v>100</v>
      </c>
      <c r="E115" s="22">
        <v>612559.6</v>
      </c>
      <c r="F115" s="1"/>
    </row>
    <row r="116" spans="1:8" ht="17.25" customHeight="1" thickBot="1" x14ac:dyDescent="0.3">
      <c r="A116" s="8" t="s">
        <v>46</v>
      </c>
      <c r="B116" s="46" t="s">
        <v>47</v>
      </c>
      <c r="C116" s="44"/>
      <c r="D116" s="3"/>
      <c r="E116" s="22">
        <f>E117</f>
        <v>4951440.4000000004</v>
      </c>
      <c r="F116" s="1"/>
    </row>
    <row r="117" spans="1:8" ht="66.75" customHeight="1" thickBot="1" x14ac:dyDescent="0.3">
      <c r="A117" s="8" t="s">
        <v>37</v>
      </c>
      <c r="B117" s="51"/>
      <c r="C117" s="48"/>
      <c r="D117" s="3">
        <v>100</v>
      </c>
      <c r="E117" s="22">
        <v>4951440.4000000004</v>
      </c>
      <c r="F117" s="1"/>
    </row>
    <row r="118" spans="1:8" s="41" customFormat="1" ht="13.5" customHeight="1" thickBot="1" x14ac:dyDescent="0.3">
      <c r="A118" s="8" t="s">
        <v>48</v>
      </c>
      <c r="B118" s="46" t="s">
        <v>49</v>
      </c>
      <c r="C118" s="44"/>
      <c r="D118" s="3"/>
      <c r="E118" s="22">
        <f>E119</f>
        <v>154370</v>
      </c>
      <c r="F118" s="1"/>
    </row>
    <row r="119" spans="1:8" s="41" customFormat="1" ht="13.5" customHeight="1" thickBot="1" x14ac:dyDescent="0.3">
      <c r="A119" s="8" t="s">
        <v>3</v>
      </c>
      <c r="B119" s="51"/>
      <c r="C119" s="48"/>
      <c r="D119" s="3">
        <v>500</v>
      </c>
      <c r="E119" s="22">
        <v>154370</v>
      </c>
      <c r="F119" s="1"/>
    </row>
    <row r="120" spans="1:8" ht="15.75" customHeight="1" thickBot="1" x14ac:dyDescent="0.3">
      <c r="A120" s="8" t="s">
        <v>116</v>
      </c>
      <c r="B120" s="46" t="s">
        <v>117</v>
      </c>
      <c r="C120" s="44"/>
      <c r="D120" s="3"/>
      <c r="E120" s="22">
        <f>E121</f>
        <v>676000</v>
      </c>
      <c r="F120" s="1"/>
    </row>
    <row r="121" spans="1:8" ht="13.5" customHeight="1" thickBot="1" x14ac:dyDescent="0.3">
      <c r="A121" s="8" t="s">
        <v>21</v>
      </c>
      <c r="B121" s="51"/>
      <c r="C121" s="48"/>
      <c r="D121" s="3">
        <v>800</v>
      </c>
      <c r="E121" s="22">
        <v>676000</v>
      </c>
      <c r="F121" s="1"/>
    </row>
    <row r="122" spans="1:8" ht="14.25" customHeight="1" thickBot="1" x14ac:dyDescent="0.3">
      <c r="A122" s="8" t="s">
        <v>50</v>
      </c>
      <c r="B122" s="46" t="s">
        <v>51</v>
      </c>
      <c r="C122" s="44"/>
      <c r="D122" s="3"/>
      <c r="E122" s="22">
        <f>E123</f>
        <v>30000</v>
      </c>
      <c r="F122" s="1"/>
    </row>
    <row r="123" spans="1:8" ht="16.5" customHeight="1" thickBot="1" x14ac:dyDescent="0.3">
      <c r="A123" s="8" t="s">
        <v>21</v>
      </c>
      <c r="B123" s="51"/>
      <c r="C123" s="48"/>
      <c r="D123" s="3">
        <v>800</v>
      </c>
      <c r="E123" s="22">
        <v>30000</v>
      </c>
      <c r="F123" s="1"/>
    </row>
    <row r="124" spans="1:8" s="37" customFormat="1" ht="16.5" customHeight="1" thickBot="1" x14ac:dyDescent="0.3">
      <c r="A124" s="8" t="s">
        <v>52</v>
      </c>
      <c r="B124" s="46" t="s">
        <v>53</v>
      </c>
      <c r="C124" s="44"/>
      <c r="D124" s="3"/>
      <c r="E124" s="22">
        <f>E125+E127+E126</f>
        <v>4569624.68</v>
      </c>
      <c r="F124" s="1"/>
    </row>
    <row r="125" spans="1:8" ht="14.25" customHeight="1" thickBot="1" x14ac:dyDescent="0.3">
      <c r="A125" s="8" t="s">
        <v>73</v>
      </c>
      <c r="B125" s="46"/>
      <c r="C125" s="44"/>
      <c r="D125" s="3">
        <v>200</v>
      </c>
      <c r="E125" s="22">
        <v>3840990.58</v>
      </c>
      <c r="F125" s="1"/>
    </row>
    <row r="126" spans="1:8" s="41" customFormat="1" ht="14.25" customHeight="1" thickBot="1" x14ac:dyDescent="0.3">
      <c r="A126" s="8" t="s">
        <v>84</v>
      </c>
      <c r="B126" s="46"/>
      <c r="C126" s="44"/>
      <c r="D126" s="3">
        <v>200</v>
      </c>
      <c r="E126" s="22">
        <v>604634.1</v>
      </c>
      <c r="F126" s="1"/>
    </row>
    <row r="127" spans="1:8" s="41" customFormat="1" ht="14.25" customHeight="1" thickBot="1" x14ac:dyDescent="0.3">
      <c r="A127" s="8" t="s">
        <v>21</v>
      </c>
      <c r="B127" s="51"/>
      <c r="C127" s="48"/>
      <c r="D127" s="3">
        <v>800</v>
      </c>
      <c r="E127" s="22">
        <v>124000</v>
      </c>
      <c r="F127" s="1"/>
    </row>
    <row r="128" spans="1:8" ht="57.75" customHeight="1" thickBot="1" x14ac:dyDescent="0.3">
      <c r="A128" s="8" t="s">
        <v>118</v>
      </c>
      <c r="B128" s="46" t="s">
        <v>119</v>
      </c>
      <c r="C128" s="44"/>
      <c r="D128" s="3"/>
      <c r="E128" s="22">
        <f>E129</f>
        <v>499517</v>
      </c>
      <c r="F128" s="1"/>
    </row>
    <row r="129" spans="1:6" ht="14.25" customHeight="1" thickBot="1" x14ac:dyDescent="0.3">
      <c r="A129" s="8" t="s">
        <v>21</v>
      </c>
      <c r="B129" s="51"/>
      <c r="C129" s="48"/>
      <c r="D129" s="3">
        <v>500</v>
      </c>
      <c r="E129" s="22">
        <v>499517</v>
      </c>
      <c r="F129" s="1"/>
    </row>
    <row r="130" spans="1:6" ht="30.75" customHeight="1" thickBot="1" x14ac:dyDescent="0.3">
      <c r="A130" s="8" t="s">
        <v>54</v>
      </c>
      <c r="B130" s="46" t="s">
        <v>55</v>
      </c>
      <c r="C130" s="44"/>
      <c r="D130" s="3"/>
      <c r="E130" s="22">
        <f>E131</f>
        <v>356000</v>
      </c>
      <c r="F130" s="1"/>
    </row>
    <row r="131" spans="1:6" ht="27" customHeight="1" thickBot="1" x14ac:dyDescent="0.3">
      <c r="A131" s="8" t="s">
        <v>56</v>
      </c>
      <c r="B131" s="46"/>
      <c r="C131" s="44"/>
      <c r="D131" s="3">
        <v>300</v>
      </c>
      <c r="E131" s="22">
        <v>356000</v>
      </c>
      <c r="F131" s="1"/>
    </row>
    <row r="132" spans="1:6" s="41" customFormat="1" ht="78" customHeight="1" thickBot="1" x14ac:dyDescent="0.3">
      <c r="A132" s="8" t="s">
        <v>135</v>
      </c>
      <c r="B132" s="46" t="s">
        <v>134</v>
      </c>
      <c r="C132" s="44"/>
      <c r="D132" s="3"/>
      <c r="E132" s="22">
        <f>E133</f>
        <v>37414</v>
      </c>
      <c r="F132" s="1"/>
    </row>
    <row r="133" spans="1:6" s="41" customFormat="1" ht="68.25" customHeight="1" thickBot="1" x14ac:dyDescent="0.3">
      <c r="A133" s="8" t="s">
        <v>37</v>
      </c>
      <c r="B133" s="46"/>
      <c r="C133" s="44"/>
      <c r="D133" s="3">
        <v>100</v>
      </c>
      <c r="E133" s="22">
        <v>37414</v>
      </c>
      <c r="F133" s="1"/>
    </row>
    <row r="134" spans="1:6" s="41" customFormat="1" ht="30.75" customHeight="1" thickBot="1" x14ac:dyDescent="0.3">
      <c r="A134" s="8" t="s">
        <v>137</v>
      </c>
      <c r="B134" s="46" t="s">
        <v>136</v>
      </c>
      <c r="C134" s="44"/>
      <c r="D134" s="3"/>
      <c r="E134" s="22">
        <f>E135</f>
        <v>19200</v>
      </c>
      <c r="F134" s="1"/>
    </row>
    <row r="135" spans="1:6" s="41" customFormat="1" ht="16.5" customHeight="1" thickBot="1" x14ac:dyDescent="0.3">
      <c r="A135" s="8" t="s">
        <v>73</v>
      </c>
      <c r="B135" s="46"/>
      <c r="C135" s="44"/>
      <c r="D135" s="3">
        <v>200</v>
      </c>
      <c r="E135" s="22">
        <v>19200</v>
      </c>
      <c r="F135" s="1"/>
    </row>
    <row r="136" spans="1:6" ht="13.5" customHeight="1" thickBot="1" x14ac:dyDescent="0.3">
      <c r="A136" s="4" t="s">
        <v>57</v>
      </c>
      <c r="B136" s="51"/>
      <c r="C136" s="48"/>
      <c r="D136" s="5"/>
      <c r="E136" s="23">
        <f>E111+E60+E53+E25+E22+E9+E6+E82+E94+E100+E103</f>
        <v>132226163.03999999</v>
      </c>
      <c r="F136" s="1"/>
    </row>
    <row r="137" spans="1:6" ht="15.75" x14ac:dyDescent="0.25">
      <c r="A137" s="1"/>
      <c r="B137" s="1"/>
      <c r="C137" s="1"/>
      <c r="D137" s="1"/>
      <c r="E137" s="28"/>
      <c r="F137" s="14"/>
    </row>
    <row r="138" spans="1:6" x14ac:dyDescent="0.25">
      <c r="A138" s="15"/>
    </row>
  </sheetData>
  <mergeCells count="135"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  <mergeCell ref="B62:C62"/>
    <mergeCell ref="B61:C61"/>
    <mergeCell ref="B50:C50"/>
    <mergeCell ref="B53:C53"/>
    <mergeCell ref="B47:C47"/>
    <mergeCell ref="B63:C63"/>
    <mergeCell ref="B68:C68"/>
    <mergeCell ref="B69:C69"/>
    <mergeCell ref="B60:C60"/>
    <mergeCell ref="B55:C55"/>
    <mergeCell ref="B54:C54"/>
    <mergeCell ref="B48:C48"/>
    <mergeCell ref="B51:C51"/>
    <mergeCell ref="B52:C52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43:C43"/>
    <mergeCell ref="B44:C44"/>
    <mergeCell ref="B45:C45"/>
    <mergeCell ref="B109:C109"/>
    <mergeCell ref="B64:C64"/>
    <mergeCell ref="B67:C67"/>
    <mergeCell ref="B72:C72"/>
    <mergeCell ref="B75:C75"/>
    <mergeCell ref="B74:C74"/>
    <mergeCell ref="B86:C86"/>
    <mergeCell ref="B88:C88"/>
    <mergeCell ref="B83:C83"/>
    <mergeCell ref="B78:C78"/>
    <mergeCell ref="B92:C92"/>
    <mergeCell ref="B56:C56"/>
    <mergeCell ref="B57:C57"/>
    <mergeCell ref="B58:C58"/>
    <mergeCell ref="B59:C59"/>
    <mergeCell ref="B46:C46"/>
    <mergeCell ref="B49:C49"/>
    <mergeCell ref="B65:C65"/>
    <mergeCell ref="B79:C79"/>
    <mergeCell ref="B76:C76"/>
    <mergeCell ref="B66:C66"/>
    <mergeCell ref="B132:C132"/>
    <mergeCell ref="B133:C133"/>
    <mergeCell ref="B129:C129"/>
    <mergeCell ref="B111:C111"/>
    <mergeCell ref="B101:C101"/>
    <mergeCell ref="B102:C102"/>
    <mergeCell ref="B94:C94"/>
    <mergeCell ref="B96:C96"/>
    <mergeCell ref="B100:C100"/>
    <mergeCell ref="B98:C98"/>
    <mergeCell ref="B97:C97"/>
    <mergeCell ref="B95:C95"/>
    <mergeCell ref="B99:C99"/>
    <mergeCell ref="B110:C110"/>
    <mergeCell ref="B104:C104"/>
    <mergeCell ref="B40:C40"/>
    <mergeCell ref="B42:C42"/>
    <mergeCell ref="B136:C136"/>
    <mergeCell ref="B112:C112"/>
    <mergeCell ref="B113:C113"/>
    <mergeCell ref="B114:C114"/>
    <mergeCell ref="B115:C115"/>
    <mergeCell ref="B116:C116"/>
    <mergeCell ref="B123:C123"/>
    <mergeCell ref="B117:C117"/>
    <mergeCell ref="B118:C118"/>
    <mergeCell ref="B119:C119"/>
    <mergeCell ref="B122:C122"/>
    <mergeCell ref="B124:C124"/>
    <mergeCell ref="B127:C127"/>
    <mergeCell ref="B130:C130"/>
    <mergeCell ref="B126:C126"/>
    <mergeCell ref="B131:C131"/>
    <mergeCell ref="B125:C125"/>
    <mergeCell ref="B120:C120"/>
    <mergeCell ref="B121:C121"/>
    <mergeCell ref="B128:C128"/>
    <mergeCell ref="B134:C134"/>
    <mergeCell ref="B135:C135"/>
    <mergeCell ref="B87:C87"/>
    <mergeCell ref="B84:C84"/>
    <mergeCell ref="B23:C23"/>
    <mergeCell ref="B108:C108"/>
    <mergeCell ref="B107:C107"/>
    <mergeCell ref="B105:C105"/>
    <mergeCell ref="B106:C106"/>
    <mergeCell ref="B73:C73"/>
    <mergeCell ref="B90:C90"/>
    <mergeCell ref="B77:C77"/>
    <mergeCell ref="B80:C80"/>
    <mergeCell ref="B70:C70"/>
    <mergeCell ref="B71:C71"/>
    <mergeCell ref="B89:C89"/>
    <mergeCell ref="B91:C91"/>
    <mergeCell ref="B103:C103"/>
    <mergeCell ref="B93:C93"/>
    <mergeCell ref="B85:C85"/>
    <mergeCell ref="B82:C82"/>
    <mergeCell ref="B81:C81"/>
    <mergeCell ref="B24:C24"/>
    <mergeCell ref="B26:C26"/>
    <mergeCell ref="B28:C28"/>
    <mergeCell ref="B41:C4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2024-12-05T12:54:12Z</dcterms:modified>
</cp:coreProperties>
</file>