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/>
  <c r="I24" i="1" l="1"/>
  <c r="G24" i="1"/>
  <c r="G31" i="1" l="1"/>
  <c r="I27" i="1"/>
  <c r="G27" i="1"/>
  <c r="I18" i="1" l="1"/>
  <c r="G18" i="1"/>
  <c r="I31" i="1" l="1"/>
  <c r="I23" i="1" l="1"/>
  <c r="G23" i="1"/>
  <c r="I10" i="1" l="1"/>
  <c r="G10" i="1"/>
  <c r="I37" i="1" l="1"/>
  <c r="G37" i="1"/>
  <c r="I15" i="1" l="1"/>
  <c r="G15" i="1"/>
  <c r="I6" i="1" l="1"/>
  <c r="G6" i="1"/>
  <c r="I13" i="1" l="1"/>
  <c r="I5" i="1" s="1"/>
  <c r="G13" i="1"/>
  <c r="G5" i="1" l="1"/>
  <c r="G41" i="1" s="1"/>
  <c r="G43" i="1" s="1"/>
  <c r="I41" i="1" l="1"/>
  <c r="I43" i="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<sst xmlns="http://schemas.openxmlformats.org/spreadsheetml/2006/main" count="58" uniqueCount="57">
  <si>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</si>
  <si>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</si>
  <si>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</si>
  <si>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</si>
  <si>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</si>
  <si>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</si>
  <si>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</si>
  <si>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</si>
  <si>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</si>
  <si>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</si>
  <si>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</si>
  <si>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</si>
  <si>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</si>
  <si>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</si>
  <si>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</si>
  <si>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</si>
  <si>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</si>
  <si>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</si>
  <si>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</si>
  <si>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</si>
  <si>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</si>
  <si>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</si>
  <si>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</si>
  <si>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</si>
  <si>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</si>
  <si>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</si>
  <si>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</si>
  <si>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</si>
  <si>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</si>
  <si>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</si>
  <si>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</si>
  <si>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</si>
  <si>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</si>
  <si>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</si>
  <si>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</si>
  <si>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</si>
  <si>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</si>
  <si>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</si>
  <si>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</si>
  <si>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</si>
  <si>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</si>
  <si>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</si>
  <si>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</si>
  <si>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</si>
  <si>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</si>
  <si>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</si>
  <si>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</si>
  <si>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</si>
  <si>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</si>
  <si>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</si>
  <si>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</si>
  <si>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</si>
  <si>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</si>
  <si>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</si>
  <si>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2025 год</t>
  </si>
  <si>
    <t>2026 год</t>
  </si>
  <si>
    <t xml:space="preserve">Приложение № 6 к решению
Муниципального Совета городского
поселения Мышкин от 00.00.2024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</si>
</sst>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vertical="top" wrapText="1"/>
    </xf>
    <xf numFmtId="4" fontId="9" fillId="2" borderId="6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" fontId="8" fillId="0" borderId="14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8" fillId="2" borderId="1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6" zoomScaleNormal="100" workbookViewId="0">
      <selection activeCell="N30" sqref="N30"/>
    </sheetView>
  </sheetViews>
  <sheetFormatPr defaultRowHeight="15" x14ac:dyDescent="0.2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29"/>
    <col min="8" max="8" width="8.5703125" style="29" customWidth="1"/>
    <col min="9" max="9" width="17.28515625" style="29" customWidth="1"/>
  </cols>
  <sheetData>
    <row r="1" spans="1:10" s="34" customFormat="1" ht="52.5" customHeight="1" x14ac:dyDescent="0.25">
      <c r="E1" s="35"/>
      <c r="F1" s="100" t="s">
        <v>56</v>
      </c>
      <c r="G1" s="100"/>
      <c r="H1" s="100"/>
      <c r="I1" s="100"/>
    </row>
    <row r="2" spans="1:10" ht="35.25" customHeight="1" thickBot="1" x14ac:dyDescent="0.3">
      <c r="A2" s="104" t="s">
        <v>52</v>
      </c>
      <c r="B2" s="104"/>
      <c r="C2" s="104"/>
      <c r="D2" s="104"/>
      <c r="E2" s="104"/>
      <c r="F2" s="104"/>
      <c r="G2" s="104"/>
      <c r="H2" s="104"/>
      <c r="I2" s="104"/>
    </row>
    <row r="3" spans="1:10" ht="16.5" customHeight="1" x14ac:dyDescent="0.25">
      <c r="A3" s="1" t="s">
        <v>0</v>
      </c>
      <c r="B3" s="105" t="s">
        <v>1</v>
      </c>
      <c r="C3" s="106"/>
      <c r="D3" s="109" t="s">
        <v>2</v>
      </c>
      <c r="E3" s="110"/>
      <c r="F3" s="106"/>
      <c r="G3" s="113" t="s">
        <v>54</v>
      </c>
      <c r="H3" s="114"/>
      <c r="I3" s="20" t="s">
        <v>55</v>
      </c>
    </row>
    <row r="4" spans="1:10" ht="16.5" thickBot="1" x14ac:dyDescent="0.3">
      <c r="A4" s="2" t="s">
        <v>3</v>
      </c>
      <c r="B4" s="107"/>
      <c r="C4" s="108"/>
      <c r="D4" s="111"/>
      <c r="E4" s="112"/>
      <c r="F4" s="108"/>
      <c r="G4" s="115" t="s">
        <v>4</v>
      </c>
      <c r="H4" s="116"/>
      <c r="I4" s="21" t="s">
        <v>4</v>
      </c>
    </row>
    <row r="5" spans="1:10" ht="48" customHeight="1" thickBot="1" x14ac:dyDescent="0.3">
      <c r="A5" s="10">
        <v>639</v>
      </c>
      <c r="B5" s="117"/>
      <c r="C5" s="118"/>
      <c r="D5" s="119" t="s">
        <v>5</v>
      </c>
      <c r="E5" s="120"/>
      <c r="F5" s="121"/>
      <c r="G5" s="122">
        <f>G6+G13+G15+G18+G23+G35+G36+G37+G40</f>
        <v>57540158</v>
      </c>
      <c r="H5" s="123"/>
      <c r="I5" s="22">
        <f>I6+I13+I15+I18+I23+I35+I36+I37+I40</f>
        <v>25472179</v>
      </c>
    </row>
    <row r="6" spans="1:10" ht="16.5" customHeight="1" thickBot="1" x14ac:dyDescent="0.3">
      <c r="A6" s="11" t="s">
        <v>32</v>
      </c>
      <c r="B6" s="60"/>
      <c r="C6" s="61"/>
      <c r="D6" s="62" t="s">
        <v>6</v>
      </c>
      <c r="E6" s="63"/>
      <c r="F6" s="64"/>
      <c r="G6" s="65">
        <f>G7+G8+G9+G10</f>
        <v>7597299</v>
      </c>
      <c r="H6" s="66"/>
      <c r="I6" s="23">
        <f>I7+I8+I9+I10</f>
        <v>7033794</v>
      </c>
      <c r="J6" s="4"/>
    </row>
    <row r="7" spans="1:10" ht="15" customHeight="1" thickBot="1" x14ac:dyDescent="0.3">
      <c r="A7" s="12" t="s">
        <v>33</v>
      </c>
      <c r="B7" s="67">
        <v>100</v>
      </c>
      <c r="C7" s="49"/>
      <c r="D7" s="52" t="s">
        <v>7</v>
      </c>
      <c r="E7" s="53"/>
      <c r="F7" s="54"/>
      <c r="G7" s="50">
        <v>1223000</v>
      </c>
      <c r="H7" s="51"/>
      <c r="I7" s="24">
        <v>1223000</v>
      </c>
    </row>
    <row r="8" spans="1:10" ht="16.5" thickBot="1" x14ac:dyDescent="0.3">
      <c r="A8" s="12" t="s">
        <v>34</v>
      </c>
      <c r="B8" s="67">
        <v>100</v>
      </c>
      <c r="C8" s="49"/>
      <c r="D8" s="52" t="s">
        <v>8</v>
      </c>
      <c r="E8" s="53"/>
      <c r="F8" s="54"/>
      <c r="G8" s="50">
        <v>3918653</v>
      </c>
      <c r="H8" s="51"/>
      <c r="I8" s="24">
        <v>3005641</v>
      </c>
    </row>
    <row r="9" spans="1:10" ht="16.5" thickBot="1" x14ac:dyDescent="0.3">
      <c r="A9" s="12" t="s">
        <v>35</v>
      </c>
      <c r="B9" s="67">
        <v>800</v>
      </c>
      <c r="C9" s="49"/>
      <c r="D9" s="52" t="s">
        <v>9</v>
      </c>
      <c r="E9" s="53"/>
      <c r="F9" s="54"/>
      <c r="G9" s="50">
        <v>30000</v>
      </c>
      <c r="H9" s="51"/>
      <c r="I9" s="24">
        <v>30000</v>
      </c>
    </row>
    <row r="10" spans="1:10" ht="17.25" customHeight="1" thickBot="1" x14ac:dyDescent="0.3">
      <c r="A10" s="12" t="s">
        <v>36</v>
      </c>
      <c r="B10" s="67"/>
      <c r="C10" s="49"/>
      <c r="D10" s="52" t="s">
        <v>10</v>
      </c>
      <c r="E10" s="53"/>
      <c r="F10" s="54"/>
      <c r="G10" s="50">
        <f>G11+G12</f>
        <v>2425646</v>
      </c>
      <c r="H10" s="51"/>
      <c r="I10" s="24">
        <f>I11+I12</f>
        <v>2775153</v>
      </c>
    </row>
    <row r="11" spans="1:10" ht="17.25" customHeight="1" thickBot="1" x14ac:dyDescent="0.3">
      <c r="A11" s="13"/>
      <c r="B11" s="78">
        <v>200</v>
      </c>
      <c r="C11" s="79"/>
      <c r="D11" s="88"/>
      <c r="E11" s="89"/>
      <c r="F11" s="90"/>
      <c r="G11" s="58">
        <v>2283400</v>
      </c>
      <c r="H11" s="59"/>
      <c r="I11" s="25">
        <v>2636436</v>
      </c>
    </row>
    <row r="12" spans="1:10" ht="16.5" thickBot="1" x14ac:dyDescent="0.3">
      <c r="A12" s="13"/>
      <c r="B12" s="91">
        <v>800</v>
      </c>
      <c r="C12" s="79"/>
      <c r="D12" s="88"/>
      <c r="E12" s="89"/>
      <c r="F12" s="90"/>
      <c r="G12" s="58">
        <v>142246</v>
      </c>
      <c r="H12" s="59"/>
      <c r="I12" s="25">
        <v>138717</v>
      </c>
    </row>
    <row r="13" spans="1:10" s="3" customFormat="1" ht="16.5" customHeight="1" thickBot="1" x14ac:dyDescent="0.3">
      <c r="A13" s="9" t="s">
        <v>28</v>
      </c>
      <c r="B13" s="7"/>
      <c r="C13" s="5"/>
      <c r="D13" s="92" t="s">
        <v>29</v>
      </c>
      <c r="E13" s="93"/>
      <c r="F13" s="94"/>
      <c r="G13" s="95">
        <f t="shared" ref="G13" si="0">G14</f>
        <v>390171</v>
      </c>
      <c r="H13" s="96"/>
      <c r="I13" s="43">
        <f>I14</f>
        <v>425644</v>
      </c>
    </row>
    <row r="14" spans="1:10" s="3" customFormat="1" ht="16.5" customHeight="1" thickBot="1" x14ac:dyDescent="0.3">
      <c r="A14" s="14" t="s">
        <v>30</v>
      </c>
      <c r="B14" s="8"/>
      <c r="C14" s="6">
        <v>100</v>
      </c>
      <c r="D14" s="67" t="s">
        <v>31</v>
      </c>
      <c r="E14" s="48"/>
      <c r="F14" s="49"/>
      <c r="G14" s="97">
        <v>390171</v>
      </c>
      <c r="H14" s="98"/>
      <c r="I14" s="44">
        <v>425644</v>
      </c>
    </row>
    <row r="15" spans="1:10" ht="31.5" customHeight="1" thickBot="1" x14ac:dyDescent="0.3">
      <c r="A15" s="11" t="s">
        <v>37</v>
      </c>
      <c r="B15" s="99"/>
      <c r="C15" s="61"/>
      <c r="D15" s="62" t="s">
        <v>11</v>
      </c>
      <c r="E15" s="63"/>
      <c r="F15" s="64"/>
      <c r="G15" s="65">
        <f>G16+G17</f>
        <v>300000</v>
      </c>
      <c r="H15" s="66"/>
      <c r="I15" s="23">
        <f>I16+I17</f>
        <v>300000</v>
      </c>
    </row>
    <row r="16" spans="1:10" ht="64.5" customHeight="1" thickBot="1" x14ac:dyDescent="0.3">
      <c r="A16" s="12" t="s">
        <v>38</v>
      </c>
      <c r="B16" s="67">
        <v>200</v>
      </c>
      <c r="C16" s="49"/>
      <c r="D16" s="52" t="s">
        <v>12</v>
      </c>
      <c r="E16" s="53"/>
      <c r="F16" s="54"/>
      <c r="G16" s="50">
        <v>200000</v>
      </c>
      <c r="H16" s="51"/>
      <c r="I16" s="24">
        <v>200000</v>
      </c>
    </row>
    <row r="17" spans="1:10" ht="18" customHeight="1" thickBot="1" x14ac:dyDescent="0.3">
      <c r="A17" s="12" t="s">
        <v>39</v>
      </c>
      <c r="B17" s="67">
        <v>200</v>
      </c>
      <c r="C17" s="49"/>
      <c r="D17" s="52" t="s">
        <v>13</v>
      </c>
      <c r="E17" s="53"/>
      <c r="F17" s="54"/>
      <c r="G17" s="50">
        <v>100000</v>
      </c>
      <c r="H17" s="51"/>
      <c r="I17" s="24">
        <v>100000</v>
      </c>
    </row>
    <row r="18" spans="1:10" ht="15" customHeight="1" thickBot="1" x14ac:dyDescent="0.3">
      <c r="A18" s="11" t="s">
        <v>40</v>
      </c>
      <c r="B18" s="60"/>
      <c r="C18" s="61"/>
      <c r="D18" s="62" t="s">
        <v>14</v>
      </c>
      <c r="E18" s="63"/>
      <c r="F18" s="64"/>
      <c r="G18" s="65">
        <f>G22+G19</f>
        <v>32965460</v>
      </c>
      <c r="H18" s="66"/>
      <c r="I18" s="23">
        <f>I22+I19</f>
        <v>7982416</v>
      </c>
    </row>
    <row r="19" spans="1:10" s="33" customFormat="1" ht="16.5" thickBot="1" x14ac:dyDescent="0.3">
      <c r="A19" s="12" t="s">
        <v>48</v>
      </c>
      <c r="B19" s="67">
        <v>200</v>
      </c>
      <c r="C19" s="49"/>
      <c r="D19" s="75" t="s">
        <v>53</v>
      </c>
      <c r="E19" s="76"/>
      <c r="F19" s="77"/>
      <c r="G19" s="50">
        <f>G20+G21</f>
        <v>32945460</v>
      </c>
      <c r="H19" s="51"/>
      <c r="I19" s="24">
        <f>I20</f>
        <v>7962416</v>
      </c>
    </row>
    <row r="20" spans="1:10" s="38" customFormat="1" ht="16.5" thickBot="1" x14ac:dyDescent="0.3">
      <c r="A20" s="12"/>
      <c r="B20" s="46">
        <v>200</v>
      </c>
      <c r="C20" s="45"/>
      <c r="D20" s="47"/>
      <c r="E20" s="48"/>
      <c r="F20" s="49"/>
      <c r="G20" s="50">
        <v>6629670</v>
      </c>
      <c r="H20" s="51"/>
      <c r="I20" s="24">
        <v>7962416</v>
      </c>
    </row>
    <row r="21" spans="1:10" s="38" customFormat="1" ht="16.5" thickBot="1" x14ac:dyDescent="0.3">
      <c r="A21" s="12"/>
      <c r="B21" s="46">
        <v>500</v>
      </c>
      <c r="C21" s="45"/>
      <c r="D21" s="47"/>
      <c r="E21" s="48"/>
      <c r="F21" s="49"/>
      <c r="G21" s="50">
        <v>26315790</v>
      </c>
      <c r="H21" s="51"/>
      <c r="I21" s="24"/>
    </row>
    <row r="22" spans="1:10" ht="31.5" customHeight="1" thickBot="1" x14ac:dyDescent="0.3">
      <c r="A22" s="12" t="s">
        <v>41</v>
      </c>
      <c r="B22" s="67">
        <v>200</v>
      </c>
      <c r="C22" s="49"/>
      <c r="D22" s="52" t="s">
        <v>15</v>
      </c>
      <c r="E22" s="53"/>
      <c r="F22" s="54"/>
      <c r="G22" s="50">
        <v>20000</v>
      </c>
      <c r="H22" s="51"/>
      <c r="I22" s="24">
        <v>20000</v>
      </c>
    </row>
    <row r="23" spans="1:10" ht="15" customHeight="1" thickBot="1" x14ac:dyDescent="0.3">
      <c r="A23" s="11" t="s">
        <v>42</v>
      </c>
      <c r="B23" s="60"/>
      <c r="C23" s="61"/>
      <c r="D23" s="62" t="s">
        <v>16</v>
      </c>
      <c r="E23" s="63"/>
      <c r="F23" s="64"/>
      <c r="G23" s="65">
        <f>G24+G27+G30+G31</f>
        <v>13818787</v>
      </c>
      <c r="H23" s="66"/>
      <c r="I23" s="23">
        <f>I24+I27+I30+I31</f>
        <v>7261886</v>
      </c>
    </row>
    <row r="24" spans="1:10" ht="16.5" thickBot="1" x14ac:dyDescent="0.3">
      <c r="A24" s="12" t="s">
        <v>43</v>
      </c>
      <c r="B24" s="67">
        <v>200</v>
      </c>
      <c r="C24" s="49"/>
      <c r="D24" s="52" t="s">
        <v>17</v>
      </c>
      <c r="E24" s="53"/>
      <c r="F24" s="54"/>
      <c r="G24" s="50">
        <f>G25+G26</f>
        <v>320000</v>
      </c>
      <c r="H24" s="51"/>
      <c r="I24" s="24">
        <f>I25</f>
        <v>220000</v>
      </c>
    </row>
    <row r="25" spans="1:10" s="38" customFormat="1" ht="16.5" thickBot="1" x14ac:dyDescent="0.3">
      <c r="A25" s="12"/>
      <c r="B25" s="36">
        <v>200</v>
      </c>
      <c r="C25" s="37"/>
      <c r="D25" s="47"/>
      <c r="E25" s="48"/>
      <c r="F25" s="49"/>
      <c r="G25" s="50">
        <v>319000</v>
      </c>
      <c r="H25" s="51"/>
      <c r="I25" s="24">
        <v>220000</v>
      </c>
    </row>
    <row r="26" spans="1:10" s="38" customFormat="1" ht="16.5" thickBot="1" x14ac:dyDescent="0.3">
      <c r="A26" s="12"/>
      <c r="B26" s="39">
        <v>800</v>
      </c>
      <c r="C26" s="40"/>
      <c r="D26" s="47"/>
      <c r="E26" s="48"/>
      <c r="F26" s="49"/>
      <c r="G26" s="50">
        <v>1000</v>
      </c>
      <c r="H26" s="51"/>
      <c r="I26" s="24"/>
    </row>
    <row r="27" spans="1:10" ht="16.5" thickBot="1" x14ac:dyDescent="0.3">
      <c r="A27" s="12" t="s">
        <v>44</v>
      </c>
      <c r="B27" s="67"/>
      <c r="C27" s="49"/>
      <c r="D27" s="52" t="s">
        <v>18</v>
      </c>
      <c r="E27" s="53"/>
      <c r="F27" s="54"/>
      <c r="G27" s="50">
        <f>G29+G28</f>
        <v>1060000</v>
      </c>
      <c r="H27" s="80"/>
      <c r="I27" s="41">
        <f>I29+I28</f>
        <v>1860000</v>
      </c>
      <c r="J27" s="42"/>
    </row>
    <row r="28" spans="1:10" s="38" customFormat="1" ht="16.5" thickBot="1" x14ac:dyDescent="0.3">
      <c r="A28" s="12"/>
      <c r="B28" s="39">
        <v>200</v>
      </c>
      <c r="C28" s="40"/>
      <c r="D28" s="47"/>
      <c r="E28" s="48"/>
      <c r="F28" s="49"/>
      <c r="G28" s="50">
        <v>60000</v>
      </c>
      <c r="H28" s="51"/>
      <c r="I28" s="24">
        <v>60000</v>
      </c>
    </row>
    <row r="29" spans="1:10" s="32" customFormat="1" ht="16.5" thickBot="1" x14ac:dyDescent="0.3">
      <c r="A29" s="12"/>
      <c r="B29" s="30">
        <v>800</v>
      </c>
      <c r="C29" s="31"/>
      <c r="D29" s="47"/>
      <c r="E29" s="48"/>
      <c r="F29" s="49"/>
      <c r="G29" s="50">
        <v>1000000</v>
      </c>
      <c r="H29" s="51"/>
      <c r="I29" s="24">
        <v>1800000</v>
      </c>
    </row>
    <row r="30" spans="1:10" s="33" customFormat="1" ht="16.5" thickBot="1" x14ac:dyDescent="0.3">
      <c r="A30" s="12" t="s">
        <v>49</v>
      </c>
      <c r="B30" s="67">
        <v>200</v>
      </c>
      <c r="C30" s="49"/>
      <c r="D30" s="52" t="s">
        <v>25</v>
      </c>
      <c r="E30" s="53"/>
      <c r="F30" s="54"/>
      <c r="G30" s="50">
        <v>10246901</v>
      </c>
      <c r="H30" s="51"/>
      <c r="I30" s="24">
        <v>3040000</v>
      </c>
    </row>
    <row r="31" spans="1:10" s="33" customFormat="1" ht="16.5" thickBot="1" x14ac:dyDescent="0.3">
      <c r="A31" s="12" t="s">
        <v>45</v>
      </c>
      <c r="B31" s="67"/>
      <c r="C31" s="49"/>
      <c r="D31" s="52" t="s">
        <v>26</v>
      </c>
      <c r="E31" s="53"/>
      <c r="F31" s="54"/>
      <c r="G31" s="50">
        <f>G32+G33+G34</f>
        <v>2191886</v>
      </c>
      <c r="H31" s="51"/>
      <c r="I31" s="24">
        <f>I32+I33+I34</f>
        <v>2141886</v>
      </c>
    </row>
    <row r="32" spans="1:10" s="33" customFormat="1" ht="16.5" thickBot="1" x14ac:dyDescent="0.3">
      <c r="A32" s="13"/>
      <c r="B32" s="78">
        <v>100</v>
      </c>
      <c r="C32" s="79"/>
      <c r="D32" s="55"/>
      <c r="E32" s="56"/>
      <c r="F32" s="57"/>
      <c r="G32" s="58">
        <v>1851886</v>
      </c>
      <c r="H32" s="59"/>
      <c r="I32" s="25">
        <v>1851886</v>
      </c>
    </row>
    <row r="33" spans="1:9" s="33" customFormat="1" ht="16.5" thickBot="1" x14ac:dyDescent="0.3">
      <c r="A33" s="13"/>
      <c r="B33" s="78">
        <v>200</v>
      </c>
      <c r="C33" s="79"/>
      <c r="D33" s="55"/>
      <c r="E33" s="56"/>
      <c r="F33" s="57"/>
      <c r="G33" s="58">
        <v>300000</v>
      </c>
      <c r="H33" s="59"/>
      <c r="I33" s="25">
        <v>250000</v>
      </c>
    </row>
    <row r="34" spans="1:9" s="33" customFormat="1" ht="16.5" thickBot="1" x14ac:dyDescent="0.3">
      <c r="A34" s="13"/>
      <c r="B34" s="78">
        <v>800</v>
      </c>
      <c r="C34" s="79"/>
      <c r="D34" s="55"/>
      <c r="E34" s="56"/>
      <c r="F34" s="57"/>
      <c r="G34" s="58">
        <v>40000</v>
      </c>
      <c r="H34" s="59"/>
      <c r="I34" s="25">
        <v>40000</v>
      </c>
    </row>
    <row r="35" spans="1:9" ht="16.5" thickBot="1" x14ac:dyDescent="0.3">
      <c r="A35" s="11" t="s">
        <v>46</v>
      </c>
      <c r="B35" s="60">
        <v>200</v>
      </c>
      <c r="C35" s="61"/>
      <c r="D35" s="62" t="s">
        <v>19</v>
      </c>
      <c r="E35" s="63"/>
      <c r="F35" s="64"/>
      <c r="G35" s="65">
        <v>100000</v>
      </c>
      <c r="H35" s="66"/>
      <c r="I35" s="23">
        <v>100000</v>
      </c>
    </row>
    <row r="36" spans="1:9" ht="16.5" thickBot="1" x14ac:dyDescent="0.3">
      <c r="A36" s="11" t="s">
        <v>47</v>
      </c>
      <c r="B36" s="60">
        <v>200</v>
      </c>
      <c r="C36" s="61"/>
      <c r="D36" s="62" t="s">
        <v>20</v>
      </c>
      <c r="E36" s="63"/>
      <c r="F36" s="64"/>
      <c r="G36" s="65">
        <v>100000</v>
      </c>
      <c r="H36" s="66"/>
      <c r="I36" s="23">
        <v>100000</v>
      </c>
    </row>
    <row r="37" spans="1:9" ht="16.5" thickBot="1" x14ac:dyDescent="0.3">
      <c r="A37" s="11">
        <v>10</v>
      </c>
      <c r="B37" s="60"/>
      <c r="C37" s="61"/>
      <c r="D37" s="62" t="s">
        <v>21</v>
      </c>
      <c r="E37" s="63"/>
      <c r="F37" s="64"/>
      <c r="G37" s="65">
        <f>G38+G39</f>
        <v>2218441</v>
      </c>
      <c r="H37" s="66"/>
      <c r="I37" s="23">
        <f>I38+I39</f>
        <v>2218439</v>
      </c>
    </row>
    <row r="38" spans="1:9" ht="16.5" thickBot="1" x14ac:dyDescent="0.3">
      <c r="A38" s="12">
        <v>1001</v>
      </c>
      <c r="B38" s="67">
        <v>300</v>
      </c>
      <c r="C38" s="49"/>
      <c r="D38" s="52" t="s">
        <v>22</v>
      </c>
      <c r="E38" s="53"/>
      <c r="F38" s="54"/>
      <c r="G38" s="50">
        <v>356000</v>
      </c>
      <c r="H38" s="51"/>
      <c r="I38" s="24">
        <v>356000</v>
      </c>
    </row>
    <row r="39" spans="1:9" ht="18.75" customHeight="1" thickBot="1" x14ac:dyDescent="0.3">
      <c r="A39" s="12">
        <v>1003</v>
      </c>
      <c r="B39" s="67">
        <v>300</v>
      </c>
      <c r="C39" s="49"/>
      <c r="D39" s="52" t="s">
        <v>23</v>
      </c>
      <c r="E39" s="53"/>
      <c r="F39" s="54"/>
      <c r="G39" s="50">
        <v>1862441</v>
      </c>
      <c r="H39" s="51"/>
      <c r="I39" s="24">
        <v>1862439</v>
      </c>
    </row>
    <row r="40" spans="1:9" ht="15.75" customHeight="1" thickBot="1" x14ac:dyDescent="0.3">
      <c r="A40" s="11">
        <v>1102</v>
      </c>
      <c r="B40" s="60">
        <v>200</v>
      </c>
      <c r="C40" s="61"/>
      <c r="D40" s="62" t="s">
        <v>24</v>
      </c>
      <c r="E40" s="63"/>
      <c r="F40" s="64"/>
      <c r="G40" s="65">
        <v>50000</v>
      </c>
      <c r="H40" s="66"/>
      <c r="I40" s="23">
        <v>50000</v>
      </c>
    </row>
    <row r="41" spans="1:9" ht="16.5" customHeight="1" thickBot="1" x14ac:dyDescent="0.3">
      <c r="A41" s="15"/>
      <c r="B41" s="68"/>
      <c r="C41" s="69"/>
      <c r="D41" s="70" t="s">
        <v>27</v>
      </c>
      <c r="E41" s="71"/>
      <c r="F41" s="72"/>
      <c r="G41" s="73">
        <f>G5</f>
        <v>57540158</v>
      </c>
      <c r="H41" s="74"/>
      <c r="I41" s="26">
        <f>I5</f>
        <v>25472179</v>
      </c>
    </row>
    <row r="42" spans="1:9" ht="17.25" customHeight="1" thickBot="1" x14ac:dyDescent="0.3">
      <c r="A42" s="18"/>
      <c r="B42" s="18"/>
      <c r="C42" s="17"/>
      <c r="D42" s="101" t="s">
        <v>50</v>
      </c>
      <c r="E42" s="102"/>
      <c r="F42" s="103"/>
      <c r="G42" s="84">
        <v>973416</v>
      </c>
      <c r="H42" s="85"/>
      <c r="I42" s="27">
        <v>1340642</v>
      </c>
    </row>
    <row r="43" spans="1:9" ht="16.5" thickBot="1" x14ac:dyDescent="0.3">
      <c r="A43" s="19"/>
      <c r="B43" s="19"/>
      <c r="C43" s="16"/>
      <c r="D43" s="81" t="s">
        <v>51</v>
      </c>
      <c r="E43" s="82"/>
      <c r="F43" s="83"/>
      <c r="G43" s="86">
        <f>G41+G42</f>
        <v>58513574</v>
      </c>
      <c r="H43" s="87"/>
      <c r="I43" s="28">
        <f>I41+I42</f>
        <v>26812821</v>
      </c>
    </row>
  </sheetData>
  <mergeCells count="113">
    <mergeCell ref="B18:C18"/>
    <mergeCell ref="D18:F18"/>
    <mergeCell ref="G17:H17"/>
    <mergeCell ref="B15:C15"/>
    <mergeCell ref="D15:F15"/>
    <mergeCell ref="G15:H15"/>
    <mergeCell ref="B16:C16"/>
    <mergeCell ref="F1:I1"/>
    <mergeCell ref="D42:F42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2:H12"/>
    <mergeCell ref="B9:C9"/>
    <mergeCell ref="D9:F9"/>
    <mergeCell ref="D16:F16"/>
    <mergeCell ref="G16:H16"/>
    <mergeCell ref="G24:H24"/>
    <mergeCell ref="D43:F43"/>
    <mergeCell ref="G42:H42"/>
    <mergeCell ref="G43:H43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2:C12"/>
    <mergeCell ref="D12:F12"/>
    <mergeCell ref="D13:F13"/>
    <mergeCell ref="D14:F14"/>
    <mergeCell ref="G13:H13"/>
    <mergeCell ref="G14:H14"/>
    <mergeCell ref="G9:H9"/>
    <mergeCell ref="B10:C10"/>
    <mergeCell ref="D10:F10"/>
    <mergeCell ref="G18:H18"/>
    <mergeCell ref="B17:C17"/>
    <mergeCell ref="D17:F17"/>
    <mergeCell ref="B37:C37"/>
    <mergeCell ref="D37:F37"/>
    <mergeCell ref="G37:H37"/>
    <mergeCell ref="B35:C35"/>
    <mergeCell ref="D35:F35"/>
    <mergeCell ref="G35:H35"/>
    <mergeCell ref="B36:C36"/>
    <mergeCell ref="D36:F36"/>
    <mergeCell ref="G36:H36"/>
    <mergeCell ref="B30:C30"/>
    <mergeCell ref="B31:C31"/>
    <mergeCell ref="B32:C32"/>
    <mergeCell ref="B33:C33"/>
    <mergeCell ref="B34:C34"/>
    <mergeCell ref="G29:H29"/>
    <mergeCell ref="G28:H28"/>
    <mergeCell ref="B27:C27"/>
    <mergeCell ref="D27:F27"/>
    <mergeCell ref="G27:H27"/>
    <mergeCell ref="B22:C22"/>
    <mergeCell ref="D22:F22"/>
    <mergeCell ref="B41:C41"/>
    <mergeCell ref="D41:F41"/>
    <mergeCell ref="G41:H41"/>
    <mergeCell ref="D39:F39"/>
    <mergeCell ref="G39:H39"/>
    <mergeCell ref="D19:F19"/>
    <mergeCell ref="B19:C19"/>
    <mergeCell ref="G19:H19"/>
    <mergeCell ref="B24:C24"/>
    <mergeCell ref="D24:F24"/>
    <mergeCell ref="G22:H22"/>
    <mergeCell ref="B23:C23"/>
    <mergeCell ref="D23:F23"/>
    <mergeCell ref="G23:H23"/>
    <mergeCell ref="D25:F25"/>
    <mergeCell ref="G25:H25"/>
    <mergeCell ref="D26:F26"/>
    <mergeCell ref="G26:H26"/>
    <mergeCell ref="D33:F33"/>
    <mergeCell ref="D34:F34"/>
    <mergeCell ref="G30:H30"/>
    <mergeCell ref="G31:H31"/>
    <mergeCell ref="G32:H32"/>
    <mergeCell ref="G33:H33"/>
    <mergeCell ref="G34:H34"/>
    <mergeCell ref="B40:C40"/>
    <mergeCell ref="D40:F40"/>
    <mergeCell ref="G40:H40"/>
    <mergeCell ref="B38:C38"/>
    <mergeCell ref="D38:F38"/>
    <mergeCell ref="G38:H38"/>
    <mergeCell ref="B39:C39"/>
    <mergeCell ref="D20:F20"/>
    <mergeCell ref="D21:F21"/>
    <mergeCell ref="G20:H20"/>
    <mergeCell ref="G21:H21"/>
    <mergeCell ref="D28:F28"/>
    <mergeCell ref="D29:F29"/>
    <mergeCell ref="D30:F30"/>
    <mergeCell ref="D31:F31"/>
    <mergeCell ref="D32:F32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2024-07-09T07:22:37Z</dcterms:modified>
</cp:coreProperties>
</file>