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37" i="1" l="1"/>
  <c r="E83" i="1"/>
  <c r="E81" i="1" l="1"/>
  <c r="E14" i="1"/>
  <c r="E13" i="1" s="1"/>
  <c r="E86" i="1" l="1"/>
  <c r="E71" i="1" l="1"/>
  <c r="E68" i="1"/>
  <c r="E60" i="1"/>
  <c r="E63" i="1"/>
  <c r="E125" i="1" l="1"/>
  <c r="E102" i="1" l="1"/>
  <c r="E104" i="1"/>
  <c r="E106" i="1"/>
  <c r="E101" i="1" l="1"/>
  <c r="E100" i="1" s="1"/>
  <c r="E117" i="1"/>
  <c r="E115" i="1"/>
  <c r="E93" i="1"/>
  <c r="E76" i="1" l="1"/>
  <c r="E74" i="1"/>
  <c r="E30" i="1" l="1"/>
  <c r="E11" i="1"/>
  <c r="E10" i="1" s="1"/>
  <c r="E121" i="1" l="1"/>
  <c r="E98" i="1"/>
  <c r="E97" i="1" s="1"/>
  <c r="E89" i="1" l="1"/>
  <c r="E88" i="1" s="1"/>
  <c r="E23" i="1" l="1"/>
  <c r="E22" i="1" s="1"/>
  <c r="E34" i="1" l="1"/>
  <c r="E27" i="1" l="1"/>
  <c r="E92" i="1" l="1"/>
  <c r="E54" i="1" l="1"/>
  <c r="E113" i="1"/>
  <c r="E91" i="1"/>
  <c r="E20" i="1"/>
  <c r="E45" i="1" l="1"/>
  <c r="E79" i="1" l="1"/>
  <c r="E78" i="1" s="1"/>
  <c r="E43" i="1" l="1"/>
  <c r="E18" i="1" l="1"/>
  <c r="E9" i="1" s="1"/>
  <c r="E47" i="1" l="1"/>
  <c r="E32" i="1"/>
  <c r="E7" i="1"/>
  <c r="E6" i="1" s="1"/>
  <c r="E56" i="1" l="1"/>
  <c r="E52" i="1"/>
  <c r="E51" i="1" l="1"/>
  <c r="E127" i="1"/>
  <c r="E119" i="1"/>
  <c r="E111" i="1"/>
  <c r="E109" i="1"/>
  <c r="E66" i="1"/>
  <c r="E59" i="1" s="1"/>
  <c r="E108" i="1" l="1"/>
  <c r="E58" i="1"/>
  <c r="E41" i="1"/>
  <c r="E36" i="1" s="1"/>
  <c r="E26" i="1"/>
  <c r="E25" i="1" l="1"/>
  <c r="E129" i="1" s="1"/>
</calcChain>
</file>

<file path=xl/sharedStrings.xml><?xml version="1.0" encoding="utf-8"?>
<sst xmlns="http://schemas.openxmlformats.org/spreadsheetml/2006/main" count="195" uniqueCount="143">
  <si>
    <t>Наименование</t>
  </si>
  <si>
    <t>Код классификации</t>
  </si>
  <si>
    <t>Вид расходов</t>
  </si>
  <si>
    <t>Межбюджетные трансферты</t>
  </si>
  <si>
    <t>02.0.00.00000</t>
  </si>
  <si>
    <t>02.0.01.00000</t>
  </si>
  <si>
    <t>Обеспечение мер первичной пожарной безопасности на территории городского поселения Мышки</t>
  </si>
  <si>
    <t>02.0.01.11060</t>
  </si>
  <si>
    <t>02.0.02.00000</t>
  </si>
  <si>
    <t xml:space="preserve">Мероприятия по  обеспечению безопасности  граждан на водных объектах </t>
  </si>
  <si>
    <t>02.0.02.11070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</si>
  <si>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</si>
  <si>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02.0.03.11080</t>
  </si>
  <si>
    <t>02.0.06.11110</t>
  </si>
  <si>
    <t>03.0.00.00000</t>
  </si>
  <si>
    <t>03.0.01.11100</t>
  </si>
  <si>
    <t>04.0.00.00000</t>
  </si>
  <si>
    <t>Мероприятия по содержанию и ремонту муниципального жилищного фонда</t>
  </si>
  <si>
    <t>04.0.01.00000</t>
  </si>
  <si>
    <t>Взносы  на обеспечение мероприятий по капитальному ремонту многоквартирных домов за муниципальный жилищный фонд</t>
  </si>
  <si>
    <t>04.0.01.11110</t>
  </si>
  <si>
    <t>Иные бюджетные ассигнования</t>
  </si>
  <si>
    <t>Обеспечение мероприятий по ремонту муниципального жилищного фонда</t>
  </si>
  <si>
    <t>04.0.01.11120</t>
  </si>
  <si>
    <t>Субсидия на возмещение льгот по бане</t>
  </si>
  <si>
    <t>04.0.02.11140</t>
  </si>
  <si>
    <t>04.0.05.00000</t>
  </si>
  <si>
    <t>Организация и содержание уличного освещения</t>
  </si>
  <si>
    <t>04.0.05.11170</t>
  </si>
  <si>
    <t>Организация и содержание объектов озеленения</t>
  </si>
  <si>
    <t>04.0.05.11180</t>
  </si>
  <si>
    <t>Организация и содержание мест захоронения</t>
  </si>
  <si>
    <t>04.0.05.11190</t>
  </si>
  <si>
    <t>Организация и содержание прочих объектов благоустройства</t>
  </si>
  <si>
    <t>04.0.05.11200</t>
  </si>
  <si>
    <t>Обеспечение деятельности подведомственных учреждений</t>
  </si>
  <si>
    <t>04.0.05.11210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</si>
  <si>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  внебюджетными фондами</t>
  </si>
  <si>
    <t>05.0.00.00000</t>
  </si>
  <si>
    <t>06.0.00.00000</t>
  </si>
  <si>
    <t>Непрограммные расходы</t>
  </si>
  <si>
    <t>20.0.00.00000</t>
  </si>
  <si>
    <t>Осуществление первичного воинского учета</t>
  </si>
  <si>
    <t>20.0.00.51180</t>
  </si>
  <si>
    <t>Глава муниципального образования</t>
  </si>
  <si>
    <t>20.0.00.11570</t>
  </si>
  <si>
    <t>Центральный аппарат</t>
  </si>
  <si>
    <t>20.0.00.11580</t>
  </si>
  <si>
    <t>Иные межбюджетные трансферты по заключенному соглашению по осуществлению функций контрольно-счетного органа</t>
  </si>
  <si>
    <t>20.0.00.11590</t>
  </si>
  <si>
    <t>Резервный фонд</t>
  </si>
  <si>
    <t>20.0.00.11610</t>
  </si>
  <si>
    <t>Другие общегосударственные вопросы</t>
  </si>
  <si>
    <t>20.0.00.11620</t>
  </si>
  <si>
    <t>Государственная поддержка неработающих пенсионеров</t>
  </si>
  <si>
    <t>20.0.00.11640</t>
  </si>
  <si>
    <t>Социальное обеспечение и иные выплаты населению</t>
  </si>
  <si>
    <t>Итого</t>
  </si>
  <si>
    <t>Мероприятия по обеспечению безопасности движения пешеходов</t>
  </si>
  <si>
    <t>06.0.01.11340</t>
  </si>
  <si>
    <t>02.0.04.11090</t>
  </si>
  <si>
    <t>Организационное обеспечение малого и среднего предпринимательства на территории городского поселения Мышкин</t>
  </si>
  <si>
    <t>01.0.00.00000</t>
  </si>
  <si>
    <t>Субсидии гражданам на приобретение жилья</t>
  </si>
  <si>
    <t>Организация в границе городского поселения Мышкин электро-, тепло-, газо- и водоснабжения населения, водоотведения</t>
  </si>
  <si>
    <t>04.0.03.11150</t>
  </si>
  <si>
    <t>Субсидия на формирование современной городской среды (благоустройство общественных территорий)</t>
  </si>
  <si>
    <t>07.0.00.00000</t>
  </si>
  <si>
    <t>06.0.01.12440</t>
  </si>
  <si>
    <t>Субсидия на государственную поддержку молодых семей Ярославской области в приобретении (строительстве) жилья</t>
  </si>
  <si>
    <t>Строительство, модернизация, ремонт и содержание автомобильных дорог общего пользования, в том числе дорог в поселении (за исключением автомобильных дорог федерального значения)</t>
  </si>
  <si>
    <t>06.0.01.72440</t>
  </si>
  <si>
    <t>07.0.F2.55550</t>
  </si>
  <si>
    <t xml:space="preserve">Прочая закупка товаров, работ, услуг </t>
  </si>
  <si>
    <t>01.0.01.L4970</t>
  </si>
  <si>
    <t>Организация и осуществление мероприятий по территориальной обороне и гражданской обороне, защите населения и территории поселения от чрезвычайных ситуаций природного и техногенного характера</t>
  </si>
  <si>
    <t>05.0.01.11260</t>
  </si>
  <si>
    <t>05.0.02.11270</t>
  </si>
  <si>
    <t>05.0.03.11280</t>
  </si>
  <si>
    <t>Муниципальная программа "Эффективная власть в городском поселении Мышкин на 2021-2023 годы"</t>
  </si>
  <si>
    <t>Содержание центрального аппарата</t>
  </si>
  <si>
    <t>Содержание и ремонт автомобильных дорог</t>
  </si>
  <si>
    <t>09.0.00.00000</t>
  </si>
  <si>
    <t>09.0.01.11580</t>
  </si>
  <si>
    <t>Закупка энергетических ресурсов</t>
  </si>
  <si>
    <t>06.0.01.00000</t>
  </si>
  <si>
    <t>09.0.01.00000</t>
  </si>
  <si>
    <t>Развитие муниципальной службы в Администрации городского поселения Мышкин</t>
  </si>
  <si>
    <t>06.0.01.77350</t>
  </si>
  <si>
    <t>06.0.01.17350</t>
  </si>
  <si>
    <t>Софинансирование к субсидии бюджетам городских поселений на приведение в нормативное состояние автомобильных дорог местного значения, обеспечивающих подъезды к объектам социального назначения</t>
  </si>
  <si>
    <t>08.0.00.00000</t>
  </si>
  <si>
    <t>Субсидия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областного бюджета</t>
  </si>
  <si>
    <t>08.0.F3.67484</t>
  </si>
  <si>
    <t>Бюджетные инвестиции на приобретение объектов недвижимого имущества в государственную (муниципальную) собственность</t>
  </si>
  <si>
    <t>Муниципальная программа "Переселение граждан из аварийного жилищного фонда 
городского поселения Мышкин на 2023 – 2025 годы"</t>
  </si>
  <si>
    <t>Муниципальная программа «Охрана земель городского поселения Мышкин на 2022 – 2024 годы»</t>
  </si>
  <si>
    <t>10.0.00.00000</t>
  </si>
  <si>
    <t>Мероприятие по борьбе с борщевиком Сосновского</t>
  </si>
  <si>
    <t>10.0.01.11201</t>
  </si>
  <si>
    <t>Муниципальная программа "Поддержка молодых семей городского поселения Мышкин в приобретении (строительстве)жилья на 2023-2025 годы"</t>
  </si>
  <si>
    <t>Муниципальная программа "Защита населения и территории городского поселения Мышкин от чрезвычайных ситуаций, обеспечение пожарной безопасности и безопасности людей на водных объектах на 2023-2025 годы"</t>
  </si>
  <si>
    <t>Подпрограмма "Обеспечение первичных мер противопожарной безопасности на территории городского поселения Мышкин на 2023-2025 годы"</t>
  </si>
  <si>
    <t>Подпрограмма "Обеспечение безопасности  граждан на водных объектах городского поселения Мышкин на 2023-2025 годы"</t>
  </si>
  <si>
    <t>Подпрограмма «Профилактика терроризма и экстремизма, а также в минимизации и (или) ликвидации последствий проявлений терроризма и экстремизма в границах городского поселения Мышкин на 2023-2025 годы»</t>
  </si>
  <si>
    <t>Муниципальная программа «Развитие малого и среднего предпринимательства на территории городского поселения Мышкин на 2023-2025 годы»</t>
  </si>
  <si>
    <t>Муниципальная программа «Жилищно-коммунальное хозяйство городского поселения Мышкин на 2023-2025 годы»</t>
  </si>
  <si>
    <t>Подпрограмма «Благоустройство городского поселения Мышкин на 2023-2025 годы»</t>
  </si>
  <si>
    <t>Муниципальная  программа «Развитие культуры, физической культуры, спорта и молодежной политики в городском поселения Мышкин на 2023-2025 годы»</t>
  </si>
  <si>
    <t>Подпрограмма «Создание условий для организации досуга и обеспечение жителей поселения услугами организаций культуры на территории городского поселения Мышкин на 2023-2025 годы»</t>
  </si>
  <si>
    <t>Подпрограмма "Обеспечение условий для развития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 на 2023-2025 годы»</t>
  </si>
  <si>
    <t>Подпрограмма «Организация и осуществление мероприятий по работе с детьми и молодежью, патриотическое воспитание молодежи на территории городского поселения Мышкин на 2023-2025 годы»</t>
  </si>
  <si>
    <t xml:space="preserve"> Муниципальная программа «Развитие сети автомобильных дорог  городского поселения Мышкин на 2023 -2025 годы»</t>
  </si>
  <si>
    <t>Муниципальная программа "Формирование современной городской среды на территории городского поселения Мышкин на 2023-2027 годы"</t>
  </si>
  <si>
    <t>Субсидия бюджетам городских поселений на приведение в нормативное состояние автомобильных дорог местного значения, обеспечивающих подъезды к объектам социального назначения</t>
  </si>
  <si>
    <t>Расходы бюджета городского поселения Мышкин  по целевым статьям (муниципальным программам и непрограммным направлениям деятельности) и группам видов расходов классификации расходов бюджетов Российской Федерации на 2024 год</t>
  </si>
  <si>
    <t>2024 год (руб.)</t>
  </si>
  <si>
    <t>Капитальный ремонт и ремонт дорожных объектов муниципальной собственности (софинансирование)</t>
  </si>
  <si>
    <t>06.0.01.15620</t>
  </si>
  <si>
    <t>Капитальный ремонт и ремонт дорожных объектов муниципальной собственности</t>
  </si>
  <si>
    <t>06.0.01.75620</t>
  </si>
  <si>
    <t>Обеспечение проведения выборов и референдумов</t>
  </si>
  <si>
    <t>20.0.00.11600</t>
  </si>
  <si>
    <t>Иные межбюджетные трансферты по заключенному Соглашению о передаче осуществления части полномочий по решению вопросов местного значения</t>
  </si>
  <si>
    <t>20.0.00.11630</t>
  </si>
  <si>
    <t>11.0.00.00000</t>
  </si>
  <si>
    <t>11.0.01.00000</t>
  </si>
  <si>
    <t>Субсидия на обеспечение комплексного развития сельских территорий (строительство электрических сетей уличного освещения)</t>
  </si>
  <si>
    <t>11.0.01.R5762</t>
  </si>
  <si>
    <t>Софинансирование к субсидии на обеспечение комплексного развития сельских территорий (строительство электрических сетей уличного освещения)</t>
  </si>
  <si>
    <t>11.0.01.15762</t>
  </si>
  <si>
    <t>Субсидия на обеспечение комплексного развития сельских территорий (организация бесплатного доступа в сеть "Интернет")</t>
  </si>
  <si>
    <t>11.0.01.R5764</t>
  </si>
  <si>
    <t>Благоустройство дворовых территорий в рамках  реализации проекта "Наши дворы"</t>
  </si>
  <si>
    <t>07.0.02.70410</t>
  </si>
  <si>
    <t>Благоустройство дворовых территорий в рамках  реализации проекта "Наши дворы" (софинансирование)</t>
  </si>
  <si>
    <t>07.0.02.10410</t>
  </si>
  <si>
    <t>07.0.02.05551</t>
  </si>
  <si>
    <t>Мероприятия по программе формирование современной городской среды</t>
  </si>
  <si>
    <t xml:space="preserve">Муниципальная программа «Комплексное развитие сельской агломерации г. Мышкин» на 2024 год
</t>
  </si>
  <si>
    <t>Обеспечение реализации мероприятий комплексного развития сельской агломерации г. Мышкин</t>
  </si>
  <si>
    <t xml:space="preserve">(Приложение № 3 к решению
Муниципального Совета городского
поселения Мышкин от 14.12.2023 № 53
«О бюджете городского поселения Мышкин 
на 2024 год и на плановый период 2025 и 2026 годов») </t>
  </si>
  <si>
    <t xml:space="preserve">Приложение № 2 к решению
Муниципального Совета городского
поселения Мышкин от 00.00.2024 №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</si>
</sst>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3" xfId="0" applyNumberFormat="1" applyFont="1" applyBorder="1" applyAlignment="1">
      <alignment horizontal="center" vertical="top" wrapText="1"/>
    </xf>
    <xf numFmtId="3" fontId="2" fillId="0" borderId="3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horizontal="right"/>
    </xf>
    <xf numFmtId="0" fontId="2" fillId="0" borderId="2" xfId="0" applyFont="1" applyBorder="1" applyAlignment="1">
      <alignment vertical="center" wrapText="1"/>
    </xf>
    <xf numFmtId="0" fontId="0" fillId="0" borderId="0" xfId="0"/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0" fillId="0" borderId="0" xfId="0"/>
    <xf numFmtId="0" fontId="2" fillId="0" borderId="4" xfId="0" applyFont="1" applyBorder="1" applyAlignment="1">
      <alignment vertical="top" wrapText="1"/>
    </xf>
    <xf numFmtId="4" fontId="2" fillId="0" borderId="3" xfId="0" applyNumberFormat="1" applyFont="1" applyBorder="1" applyAlignment="1">
      <alignment horizontal="center" vertical="top" wrapText="1"/>
    </xf>
    <xf numFmtId="4" fontId="4" fillId="0" borderId="3" xfId="0" applyNumberFormat="1" applyFont="1" applyBorder="1" applyAlignment="1">
      <alignment horizontal="center" vertical="top" wrapText="1"/>
    </xf>
    <xf numFmtId="4" fontId="2" fillId="0" borderId="5" xfId="0" applyNumberFormat="1" applyFont="1" applyBorder="1" applyAlignment="1">
      <alignment horizontal="center" vertical="top" wrapText="1"/>
    </xf>
    <xf numFmtId="4" fontId="2" fillId="0" borderId="7" xfId="0" applyNumberFormat="1" applyFont="1" applyBorder="1" applyAlignment="1">
      <alignment horizontal="center" vertical="top" wrapText="1"/>
    </xf>
    <xf numFmtId="4" fontId="2" fillId="0" borderId="8" xfId="0" applyNumberFormat="1" applyFont="1" applyBorder="1" applyAlignment="1">
      <alignment horizontal="center" vertical="top" wrapText="1"/>
    </xf>
    <xf numFmtId="4" fontId="2" fillId="0" borderId="3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4" fillId="0" borderId="6" xfId="0" applyFont="1" applyBorder="1" applyAlignment="1">
      <alignment vertical="top" wrapText="1"/>
    </xf>
    <xf numFmtId="0" fontId="0" fillId="0" borderId="0" xfId="0"/>
    <xf numFmtId="0" fontId="4" fillId="0" borderId="6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4" fillId="0" borderId="3" xfId="0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4" fillId="0" borderId="3" xfId="0" applyFont="1" applyBorder="1" applyAlignment="1">
      <alignment horizontal="center" vertical="top" wrapText="1"/>
    </xf>
    <xf numFmtId="0" fontId="4" fillId="2" borderId="19" xfId="0" applyFont="1" applyFill="1" applyBorder="1" applyAlignment="1">
      <alignment vertical="top" wrapText="1"/>
    </xf>
    <xf numFmtId="4" fontId="2" fillId="2" borderId="3" xfId="0" applyNumberFormat="1" applyFont="1" applyFill="1" applyBorder="1" applyAlignment="1">
      <alignment horizontal="center" vertical="top"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horizontal="right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1"/>
  <sheetViews>
    <sheetView tabSelected="1" zoomScaleNormal="100" workbookViewId="0">
      <selection activeCell="B1" sqref="B1:E1"/>
    </sheetView>
  </sheetViews>
  <sheetFormatPr defaultRowHeight="14.4" x14ac:dyDescent="0.3"/>
  <cols>
    <col min="1" max="1" width="42.44140625" customWidth="1"/>
    <col min="3" max="3" width="4" customWidth="1"/>
    <col min="5" max="5" width="14" style="29" customWidth="1"/>
    <col min="8" max="9" width="12.44140625" bestFit="1" customWidth="1"/>
  </cols>
  <sheetData>
    <row r="1" spans="1:6" s="41" customFormat="1" ht="41.25" customHeight="1" x14ac:dyDescent="0.3">
      <c r="B1" s="45" t="s">
        <v>142</v>
      </c>
      <c r="C1" s="46"/>
      <c r="D1" s="46"/>
      <c r="E1" s="46"/>
    </row>
    <row r="2" spans="1:6" s="41" customFormat="1" ht="65.25" customHeight="1" x14ac:dyDescent="0.3">
      <c r="A2" s="45" t="s">
        <v>141</v>
      </c>
      <c r="B2" s="46"/>
      <c r="C2" s="46"/>
      <c r="D2" s="46"/>
      <c r="E2" s="46"/>
    </row>
    <row r="3" spans="1:6" ht="62.25" customHeight="1" x14ac:dyDescent="0.3">
      <c r="A3" s="71" t="s">
        <v>115</v>
      </c>
      <c r="B3" s="71"/>
      <c r="C3" s="71"/>
      <c r="D3" s="71"/>
      <c r="E3" s="71"/>
      <c r="F3" s="1"/>
    </row>
    <row r="4" spans="1:6" ht="6.75" customHeight="1" thickBot="1" x14ac:dyDescent="0.35">
      <c r="A4" s="72"/>
      <c r="B4" s="72"/>
      <c r="C4" s="72"/>
      <c r="D4" s="72"/>
      <c r="E4" s="72"/>
      <c r="F4" s="1"/>
    </row>
    <row r="5" spans="1:6" ht="27" thickBot="1" x14ac:dyDescent="0.35">
      <c r="A5" s="2" t="s">
        <v>0</v>
      </c>
      <c r="B5" s="47" t="s">
        <v>1</v>
      </c>
      <c r="C5" s="48"/>
      <c r="D5" s="3" t="s">
        <v>2</v>
      </c>
      <c r="E5" s="22" t="s">
        <v>116</v>
      </c>
      <c r="F5" s="1"/>
    </row>
    <row r="6" spans="1:6" s="20" customFormat="1" ht="53.4" thickBot="1" x14ac:dyDescent="0.35">
      <c r="A6" s="4" t="s">
        <v>100</v>
      </c>
      <c r="B6" s="49" t="s">
        <v>62</v>
      </c>
      <c r="C6" s="50"/>
      <c r="D6" s="6"/>
      <c r="E6" s="23">
        <f>E7</f>
        <v>1862438</v>
      </c>
      <c r="F6" s="1"/>
    </row>
    <row r="7" spans="1:6" s="20" customFormat="1" ht="40.200000000000003" thickBot="1" x14ac:dyDescent="0.35">
      <c r="A7" s="8" t="s">
        <v>69</v>
      </c>
      <c r="B7" s="47" t="s">
        <v>74</v>
      </c>
      <c r="C7" s="48"/>
      <c r="D7" s="7"/>
      <c r="E7" s="22">
        <f>E8</f>
        <v>1862438</v>
      </c>
      <c r="F7" s="1"/>
    </row>
    <row r="8" spans="1:6" s="20" customFormat="1" ht="15" thickBot="1" x14ac:dyDescent="0.35">
      <c r="A8" s="8" t="s">
        <v>63</v>
      </c>
      <c r="B8" s="47"/>
      <c r="C8" s="48"/>
      <c r="D8" s="7">
        <v>300</v>
      </c>
      <c r="E8" s="22">
        <v>1862438</v>
      </c>
      <c r="F8" s="1"/>
    </row>
    <row r="9" spans="1:6" ht="63.75" customHeight="1" thickBot="1" x14ac:dyDescent="0.35">
      <c r="A9" s="4" t="s">
        <v>101</v>
      </c>
      <c r="B9" s="49" t="s">
        <v>4</v>
      </c>
      <c r="C9" s="50"/>
      <c r="D9" s="5"/>
      <c r="E9" s="23">
        <f>E10+E13+E16+E20+E18</f>
        <v>337097.47</v>
      </c>
      <c r="F9" s="1"/>
    </row>
    <row r="10" spans="1:6" ht="42" customHeight="1" thickBot="1" x14ac:dyDescent="0.35">
      <c r="A10" s="8" t="s">
        <v>102</v>
      </c>
      <c r="B10" s="47" t="s">
        <v>5</v>
      </c>
      <c r="C10" s="48"/>
      <c r="D10" s="9"/>
      <c r="E10" s="22">
        <f>E11</f>
        <v>100000</v>
      </c>
      <c r="F10" s="1"/>
    </row>
    <row r="11" spans="1:6" ht="39" customHeight="1" thickBot="1" x14ac:dyDescent="0.35">
      <c r="A11" s="8" t="s">
        <v>6</v>
      </c>
      <c r="B11" s="47" t="s">
        <v>7</v>
      </c>
      <c r="C11" s="48"/>
      <c r="D11" s="3"/>
      <c r="E11" s="22">
        <f>E12</f>
        <v>100000</v>
      </c>
      <c r="F11" s="1"/>
    </row>
    <row r="12" spans="1:6" ht="16.5" customHeight="1" thickBot="1" x14ac:dyDescent="0.35">
      <c r="A12" s="8" t="s">
        <v>73</v>
      </c>
      <c r="B12" s="47"/>
      <c r="C12" s="48"/>
      <c r="D12" s="3">
        <v>200</v>
      </c>
      <c r="E12" s="22">
        <v>100000</v>
      </c>
      <c r="F12" s="1"/>
    </row>
    <row r="13" spans="1:6" ht="38.25" customHeight="1" thickBot="1" x14ac:dyDescent="0.35">
      <c r="A13" s="21" t="s">
        <v>103</v>
      </c>
      <c r="B13" s="57" t="s">
        <v>8</v>
      </c>
      <c r="C13" s="58"/>
      <c r="D13" s="10"/>
      <c r="E13" s="24">
        <f>E14</f>
        <v>97097.47</v>
      </c>
      <c r="F13" s="1"/>
    </row>
    <row r="14" spans="1:6" ht="25.5" customHeight="1" thickBot="1" x14ac:dyDescent="0.35">
      <c r="A14" s="11" t="s">
        <v>9</v>
      </c>
      <c r="B14" s="53" t="s">
        <v>10</v>
      </c>
      <c r="C14" s="54"/>
      <c r="D14" s="12"/>
      <c r="E14" s="25">
        <f>E15</f>
        <v>97097.47</v>
      </c>
      <c r="F14" s="1"/>
    </row>
    <row r="15" spans="1:6" ht="17.25" customHeight="1" thickBot="1" x14ac:dyDescent="0.35">
      <c r="A15" s="8" t="s">
        <v>73</v>
      </c>
      <c r="B15" s="53"/>
      <c r="C15" s="54"/>
      <c r="D15" s="13">
        <v>200</v>
      </c>
      <c r="E15" s="26">
        <v>97097.47</v>
      </c>
      <c r="F15" s="1"/>
    </row>
    <row r="16" spans="1:6" ht="42" customHeight="1" thickBot="1" x14ac:dyDescent="0.35">
      <c r="A16" s="8" t="s">
        <v>11</v>
      </c>
      <c r="B16" s="59" t="s">
        <v>12</v>
      </c>
      <c r="C16" s="60"/>
      <c r="D16" s="9"/>
      <c r="E16" s="22">
        <v>20000</v>
      </c>
      <c r="F16" s="1"/>
    </row>
    <row r="17" spans="1:6" ht="15" customHeight="1" thickBot="1" x14ac:dyDescent="0.35">
      <c r="A17" s="8" t="s">
        <v>73</v>
      </c>
      <c r="B17" s="49"/>
      <c r="C17" s="50"/>
      <c r="D17" s="3">
        <v>200</v>
      </c>
      <c r="E17" s="22">
        <v>20000</v>
      </c>
      <c r="F17" s="1"/>
    </row>
    <row r="18" spans="1:6" s="17" customFormat="1" ht="66" customHeight="1" thickBot="1" x14ac:dyDescent="0.35">
      <c r="A18" s="16" t="s">
        <v>75</v>
      </c>
      <c r="B18" s="51" t="s">
        <v>60</v>
      </c>
      <c r="C18" s="52"/>
      <c r="D18" s="18"/>
      <c r="E18" s="27">
        <f>E19</f>
        <v>20000</v>
      </c>
      <c r="F18" s="1"/>
    </row>
    <row r="19" spans="1:6" s="17" customFormat="1" ht="15" customHeight="1" thickBot="1" x14ac:dyDescent="0.35">
      <c r="A19" s="8" t="s">
        <v>73</v>
      </c>
      <c r="B19" s="49"/>
      <c r="C19" s="50"/>
      <c r="D19" s="3">
        <v>200</v>
      </c>
      <c r="E19" s="27">
        <v>20000</v>
      </c>
      <c r="F19" s="1"/>
    </row>
    <row r="20" spans="1:6" ht="66" customHeight="1" thickBot="1" x14ac:dyDescent="0.35">
      <c r="A20" s="8" t="s">
        <v>104</v>
      </c>
      <c r="B20" s="47" t="s">
        <v>13</v>
      </c>
      <c r="C20" s="48"/>
      <c r="D20" s="3"/>
      <c r="E20" s="22">
        <f>E21</f>
        <v>100000</v>
      </c>
      <c r="F20" s="1"/>
    </row>
    <row r="21" spans="1:6" ht="16.5" customHeight="1" thickBot="1" x14ac:dyDescent="0.35">
      <c r="A21" s="8" t="s">
        <v>73</v>
      </c>
      <c r="B21" s="47"/>
      <c r="C21" s="48"/>
      <c r="D21" s="3">
        <v>200</v>
      </c>
      <c r="E21" s="22">
        <v>100000</v>
      </c>
      <c r="F21" s="1"/>
    </row>
    <row r="22" spans="1:6" ht="54" customHeight="1" thickBot="1" x14ac:dyDescent="0.35">
      <c r="A22" s="4" t="s">
        <v>105</v>
      </c>
      <c r="B22" s="49" t="s">
        <v>14</v>
      </c>
      <c r="C22" s="50"/>
      <c r="D22" s="5"/>
      <c r="E22" s="23">
        <f>E23</f>
        <v>20000</v>
      </c>
      <c r="F22" s="1"/>
    </row>
    <row r="23" spans="1:6" ht="40.5" customHeight="1" thickBot="1" x14ac:dyDescent="0.35">
      <c r="A23" s="8" t="s">
        <v>61</v>
      </c>
      <c r="B23" s="47" t="s">
        <v>15</v>
      </c>
      <c r="C23" s="48"/>
      <c r="D23" s="3"/>
      <c r="E23" s="22">
        <f>E24</f>
        <v>20000</v>
      </c>
      <c r="F23" s="1"/>
    </row>
    <row r="24" spans="1:6" ht="15.75" customHeight="1" thickBot="1" x14ac:dyDescent="0.35">
      <c r="A24" s="8" t="s">
        <v>73</v>
      </c>
      <c r="B24" s="49"/>
      <c r="C24" s="50"/>
      <c r="D24" s="3">
        <v>200</v>
      </c>
      <c r="E24" s="22">
        <v>20000</v>
      </c>
      <c r="F24" s="1"/>
    </row>
    <row r="25" spans="1:6" ht="38.25" customHeight="1" thickBot="1" x14ac:dyDescent="0.35">
      <c r="A25" s="4" t="s">
        <v>106</v>
      </c>
      <c r="B25" s="49" t="s">
        <v>16</v>
      </c>
      <c r="C25" s="50"/>
      <c r="D25" s="5"/>
      <c r="E25" s="23">
        <f>E26+E32+E36+E34</f>
        <v>18355437.289999999</v>
      </c>
      <c r="F25" s="1"/>
    </row>
    <row r="26" spans="1:6" ht="27.75" customHeight="1" thickBot="1" x14ac:dyDescent="0.35">
      <c r="A26" s="8" t="s">
        <v>17</v>
      </c>
      <c r="B26" s="47" t="s">
        <v>18</v>
      </c>
      <c r="C26" s="48"/>
      <c r="D26" s="9"/>
      <c r="E26" s="22">
        <f>E27+E30</f>
        <v>320000</v>
      </c>
      <c r="F26" s="1"/>
    </row>
    <row r="27" spans="1:6" ht="39.75" customHeight="1" thickBot="1" x14ac:dyDescent="0.35">
      <c r="A27" s="8" t="s">
        <v>19</v>
      </c>
      <c r="B27" s="47" t="s">
        <v>20</v>
      </c>
      <c r="C27" s="48"/>
      <c r="D27" s="3"/>
      <c r="E27" s="22">
        <f>E28+E29</f>
        <v>300000</v>
      </c>
      <c r="F27" s="1"/>
    </row>
    <row r="28" spans="1:6" ht="13.5" customHeight="1" thickBot="1" x14ac:dyDescent="0.35">
      <c r="A28" s="8" t="s">
        <v>73</v>
      </c>
      <c r="B28" s="49"/>
      <c r="C28" s="50"/>
      <c r="D28" s="3">
        <v>200</v>
      </c>
      <c r="E28" s="22">
        <v>299000</v>
      </c>
      <c r="F28" s="1"/>
    </row>
    <row r="29" spans="1:6" s="40" customFormat="1" ht="13.5" customHeight="1" thickBot="1" x14ac:dyDescent="0.35">
      <c r="A29" s="8" t="s">
        <v>21</v>
      </c>
      <c r="B29" s="49"/>
      <c r="C29" s="50"/>
      <c r="D29" s="3">
        <v>800</v>
      </c>
      <c r="E29" s="22">
        <v>1000</v>
      </c>
      <c r="F29" s="1"/>
    </row>
    <row r="30" spans="1:6" ht="28.5" customHeight="1" thickBot="1" x14ac:dyDescent="0.35">
      <c r="A30" s="8" t="s">
        <v>22</v>
      </c>
      <c r="B30" s="47" t="s">
        <v>23</v>
      </c>
      <c r="C30" s="48"/>
      <c r="D30" s="3"/>
      <c r="E30" s="22">
        <f>E31</f>
        <v>20000</v>
      </c>
      <c r="F30" s="1"/>
    </row>
    <row r="31" spans="1:6" ht="14.25" customHeight="1" thickBot="1" x14ac:dyDescent="0.35">
      <c r="A31" s="8" t="s">
        <v>73</v>
      </c>
      <c r="B31" s="49"/>
      <c r="C31" s="50"/>
      <c r="D31" s="3">
        <v>200</v>
      </c>
      <c r="E31" s="22">
        <v>20000</v>
      </c>
      <c r="F31" s="1"/>
    </row>
    <row r="32" spans="1:6" s="17" customFormat="1" ht="15.75" customHeight="1" thickBot="1" x14ac:dyDescent="0.35">
      <c r="A32" s="8" t="s">
        <v>24</v>
      </c>
      <c r="B32" s="47" t="s">
        <v>25</v>
      </c>
      <c r="C32" s="48"/>
      <c r="D32" s="9"/>
      <c r="E32" s="22">
        <f>E33</f>
        <v>1800000</v>
      </c>
      <c r="F32" s="1"/>
    </row>
    <row r="33" spans="1:6" ht="14.25" customHeight="1" thickBot="1" x14ac:dyDescent="0.35">
      <c r="A33" s="8" t="s">
        <v>21</v>
      </c>
      <c r="B33" s="49"/>
      <c r="C33" s="50"/>
      <c r="D33" s="3">
        <v>800</v>
      </c>
      <c r="E33" s="22">
        <v>1800000</v>
      </c>
      <c r="F33" s="1"/>
    </row>
    <row r="34" spans="1:6" s="20" customFormat="1" ht="39.75" customHeight="1" thickBot="1" x14ac:dyDescent="0.35">
      <c r="A34" s="8" t="s">
        <v>64</v>
      </c>
      <c r="B34" s="47" t="s">
        <v>65</v>
      </c>
      <c r="C34" s="48"/>
      <c r="D34" s="3"/>
      <c r="E34" s="22">
        <f>E35</f>
        <v>60000</v>
      </c>
      <c r="F34" s="1"/>
    </row>
    <row r="35" spans="1:6" s="20" customFormat="1" ht="13.5" customHeight="1" thickBot="1" x14ac:dyDescent="0.35">
      <c r="A35" s="8" t="s">
        <v>73</v>
      </c>
      <c r="B35" s="49"/>
      <c r="C35" s="50"/>
      <c r="D35" s="3">
        <v>200</v>
      </c>
      <c r="E35" s="22">
        <v>60000</v>
      </c>
      <c r="F35" s="1"/>
    </row>
    <row r="36" spans="1:6" ht="27" customHeight="1" thickBot="1" x14ac:dyDescent="0.35">
      <c r="A36" s="8" t="s">
        <v>107</v>
      </c>
      <c r="B36" s="47" t="s">
        <v>26</v>
      </c>
      <c r="C36" s="48"/>
      <c r="D36" s="3"/>
      <c r="E36" s="22">
        <f>E37+E41+E43+E45+E47</f>
        <v>16175437.289999999</v>
      </c>
      <c r="F36" s="1"/>
    </row>
    <row r="37" spans="1:6" ht="16.5" customHeight="1" thickBot="1" x14ac:dyDescent="0.35">
      <c r="A37" s="8" t="s">
        <v>27</v>
      </c>
      <c r="B37" s="47" t="s">
        <v>28</v>
      </c>
      <c r="C37" s="48"/>
      <c r="D37" s="3"/>
      <c r="E37" s="22">
        <f>E38+E39+E40</f>
        <v>5295643.75</v>
      </c>
      <c r="F37" s="1"/>
    </row>
    <row r="38" spans="1:6" ht="16.5" customHeight="1" thickBot="1" x14ac:dyDescent="0.35">
      <c r="A38" s="8" t="s">
        <v>73</v>
      </c>
      <c r="B38" s="49"/>
      <c r="C38" s="50"/>
      <c r="D38" s="3">
        <v>200</v>
      </c>
      <c r="E38" s="22">
        <v>163000</v>
      </c>
      <c r="F38" s="1"/>
    </row>
    <row r="39" spans="1:6" s="37" customFormat="1" ht="16.5" customHeight="1" thickBot="1" x14ac:dyDescent="0.35">
      <c r="A39" s="8" t="s">
        <v>84</v>
      </c>
      <c r="B39" s="47"/>
      <c r="C39" s="48"/>
      <c r="D39" s="3">
        <v>200</v>
      </c>
      <c r="E39" s="22">
        <v>1875534.37</v>
      </c>
      <c r="F39" s="1"/>
    </row>
    <row r="40" spans="1:6" s="41" customFormat="1" ht="16.5" customHeight="1" thickBot="1" x14ac:dyDescent="0.35">
      <c r="A40" s="8" t="s">
        <v>21</v>
      </c>
      <c r="B40" s="47"/>
      <c r="C40" s="48"/>
      <c r="D40" s="3">
        <v>500</v>
      </c>
      <c r="E40" s="22">
        <v>3257109.38</v>
      </c>
      <c r="F40" s="1"/>
    </row>
    <row r="41" spans="1:6" ht="15.75" customHeight="1" thickBot="1" x14ac:dyDescent="0.35">
      <c r="A41" s="8" t="s">
        <v>29</v>
      </c>
      <c r="B41" s="47" t="s">
        <v>30</v>
      </c>
      <c r="C41" s="48"/>
      <c r="D41" s="3"/>
      <c r="E41" s="22">
        <f>E42</f>
        <v>300000</v>
      </c>
      <c r="F41" s="1"/>
    </row>
    <row r="42" spans="1:6" ht="16.5" customHeight="1" thickBot="1" x14ac:dyDescent="0.35">
      <c r="A42" s="8" t="s">
        <v>73</v>
      </c>
      <c r="B42" s="49"/>
      <c r="C42" s="50"/>
      <c r="D42" s="3">
        <v>200</v>
      </c>
      <c r="E42" s="22">
        <v>300000</v>
      </c>
      <c r="F42" s="1"/>
    </row>
    <row r="43" spans="1:6" ht="18" customHeight="1" thickBot="1" x14ac:dyDescent="0.35">
      <c r="A43" s="8" t="s">
        <v>31</v>
      </c>
      <c r="B43" s="47" t="s">
        <v>32</v>
      </c>
      <c r="C43" s="48"/>
      <c r="D43" s="3"/>
      <c r="E43" s="22">
        <f>E44</f>
        <v>340000</v>
      </c>
      <c r="F43" s="1"/>
    </row>
    <row r="44" spans="1:6" ht="16.5" customHeight="1" thickBot="1" x14ac:dyDescent="0.35">
      <c r="A44" s="8" t="s">
        <v>73</v>
      </c>
      <c r="B44" s="49"/>
      <c r="C44" s="50"/>
      <c r="D44" s="3">
        <v>200</v>
      </c>
      <c r="E44" s="22">
        <v>340000</v>
      </c>
      <c r="F44" s="1"/>
    </row>
    <row r="45" spans="1:6" ht="25.5" customHeight="1" thickBot="1" x14ac:dyDescent="0.35">
      <c r="A45" s="8" t="s">
        <v>33</v>
      </c>
      <c r="B45" s="47" t="s">
        <v>34</v>
      </c>
      <c r="C45" s="48"/>
      <c r="D45" s="3"/>
      <c r="E45" s="22">
        <f>E46</f>
        <v>2610000</v>
      </c>
      <c r="F45" s="1"/>
    </row>
    <row r="46" spans="1:6" ht="15.75" customHeight="1" thickBot="1" x14ac:dyDescent="0.35">
      <c r="A46" s="8" t="s">
        <v>73</v>
      </c>
      <c r="B46" s="49"/>
      <c r="C46" s="50"/>
      <c r="D46" s="3">
        <v>200</v>
      </c>
      <c r="E46" s="22">
        <v>2610000</v>
      </c>
      <c r="F46" s="1"/>
    </row>
    <row r="47" spans="1:6" ht="26.25" customHeight="1" thickBot="1" x14ac:dyDescent="0.35">
      <c r="A47" s="8" t="s">
        <v>35</v>
      </c>
      <c r="B47" s="47" t="s">
        <v>36</v>
      </c>
      <c r="C47" s="48"/>
      <c r="D47" s="3"/>
      <c r="E47" s="22">
        <f>E48+E49+E50</f>
        <v>7629793.54</v>
      </c>
      <c r="F47" s="1"/>
    </row>
    <row r="48" spans="1:6" ht="27" customHeight="1" thickBot="1" x14ac:dyDescent="0.35">
      <c r="A48" s="8" t="s">
        <v>37</v>
      </c>
      <c r="B48" s="49"/>
      <c r="C48" s="50"/>
      <c r="D48" s="3">
        <v>100</v>
      </c>
      <c r="E48" s="22">
        <v>6851886</v>
      </c>
      <c r="F48" s="1"/>
    </row>
    <row r="49" spans="1:6" ht="15" customHeight="1" thickBot="1" x14ac:dyDescent="0.35">
      <c r="A49" s="8" t="s">
        <v>73</v>
      </c>
      <c r="B49" s="49"/>
      <c r="C49" s="50"/>
      <c r="D49" s="3">
        <v>200</v>
      </c>
      <c r="E49" s="22">
        <v>737907.54</v>
      </c>
      <c r="F49" s="1"/>
    </row>
    <row r="50" spans="1:6" ht="14.25" customHeight="1" thickBot="1" x14ac:dyDescent="0.35">
      <c r="A50" s="8" t="s">
        <v>21</v>
      </c>
      <c r="B50" s="49"/>
      <c r="C50" s="50"/>
      <c r="D50" s="3">
        <v>800</v>
      </c>
      <c r="E50" s="22">
        <v>40000</v>
      </c>
      <c r="F50" s="1"/>
    </row>
    <row r="51" spans="1:6" ht="54" customHeight="1" thickBot="1" x14ac:dyDescent="0.35">
      <c r="A51" s="4" t="s">
        <v>108</v>
      </c>
      <c r="B51" s="49" t="s">
        <v>38</v>
      </c>
      <c r="C51" s="50"/>
      <c r="D51" s="5"/>
      <c r="E51" s="23">
        <f>E52+E54+E56</f>
        <v>250000</v>
      </c>
      <c r="F51" s="1"/>
    </row>
    <row r="52" spans="1:6" s="17" customFormat="1" ht="52.5" customHeight="1" thickBot="1" x14ac:dyDescent="0.35">
      <c r="A52" s="16" t="s">
        <v>109</v>
      </c>
      <c r="B52" s="51" t="s">
        <v>76</v>
      </c>
      <c r="C52" s="52"/>
      <c r="D52" s="18"/>
      <c r="E52" s="22">
        <f>E53</f>
        <v>100000</v>
      </c>
      <c r="F52" s="1"/>
    </row>
    <row r="53" spans="1:6" s="17" customFormat="1" ht="15.75" customHeight="1" thickBot="1" x14ac:dyDescent="0.35">
      <c r="A53" s="8" t="s">
        <v>73</v>
      </c>
      <c r="B53" s="49"/>
      <c r="C53" s="50"/>
      <c r="D53" s="3">
        <v>200</v>
      </c>
      <c r="E53" s="22">
        <v>100000</v>
      </c>
      <c r="F53" s="1"/>
    </row>
    <row r="54" spans="1:6" s="17" customFormat="1" ht="65.25" customHeight="1" thickBot="1" x14ac:dyDescent="0.35">
      <c r="A54" s="8" t="s">
        <v>110</v>
      </c>
      <c r="B54" s="47" t="s">
        <v>77</v>
      </c>
      <c r="C54" s="48"/>
      <c r="D54" s="3"/>
      <c r="E54" s="22">
        <f>E55</f>
        <v>50000</v>
      </c>
      <c r="F54" s="1"/>
    </row>
    <row r="55" spans="1:6" ht="15" thickBot="1" x14ac:dyDescent="0.35">
      <c r="A55" s="21" t="s">
        <v>73</v>
      </c>
      <c r="B55" s="49"/>
      <c r="C55" s="50"/>
      <c r="D55" s="3">
        <v>200</v>
      </c>
      <c r="E55" s="22">
        <v>50000</v>
      </c>
      <c r="F55" s="1"/>
    </row>
    <row r="56" spans="1:6" ht="64.5" customHeight="1" thickBot="1" x14ac:dyDescent="0.35">
      <c r="A56" s="19" t="s">
        <v>111</v>
      </c>
      <c r="B56" s="55" t="s">
        <v>78</v>
      </c>
      <c r="C56" s="56"/>
      <c r="D56" s="3"/>
      <c r="E56" s="22">
        <f>E57</f>
        <v>100000</v>
      </c>
      <c r="F56" s="1"/>
    </row>
    <row r="57" spans="1:6" s="17" customFormat="1" ht="16.5" customHeight="1" thickBot="1" x14ac:dyDescent="0.35">
      <c r="A57" s="8" t="s">
        <v>73</v>
      </c>
      <c r="B57" s="49"/>
      <c r="C57" s="50"/>
      <c r="D57" s="3">
        <v>200</v>
      </c>
      <c r="E57" s="22">
        <v>100000</v>
      </c>
      <c r="F57" s="1"/>
    </row>
    <row r="58" spans="1:6" s="17" customFormat="1" ht="39" customHeight="1" thickBot="1" x14ac:dyDescent="0.35">
      <c r="A58" s="4" t="s">
        <v>112</v>
      </c>
      <c r="B58" s="69" t="s">
        <v>39</v>
      </c>
      <c r="C58" s="70"/>
      <c r="D58" s="3"/>
      <c r="E58" s="23">
        <f>E59</f>
        <v>41948016</v>
      </c>
      <c r="F58" s="1"/>
    </row>
    <row r="59" spans="1:6" s="38" customFormat="1" ht="14.25" customHeight="1" thickBot="1" x14ac:dyDescent="0.35">
      <c r="A59" s="8" t="s">
        <v>81</v>
      </c>
      <c r="B59" s="59" t="s">
        <v>85</v>
      </c>
      <c r="C59" s="60"/>
      <c r="D59" s="3"/>
      <c r="E59" s="22">
        <f>E60+E63+E66+E71+E68+E74+E76</f>
        <v>41948016</v>
      </c>
      <c r="F59" s="1"/>
    </row>
    <row r="60" spans="1:6" ht="15" customHeight="1" thickBot="1" x14ac:dyDescent="0.35">
      <c r="A60" s="8" t="s">
        <v>81</v>
      </c>
      <c r="B60" s="47" t="s">
        <v>68</v>
      </c>
      <c r="C60" s="48"/>
      <c r="D60" s="3"/>
      <c r="E60" s="22">
        <f>E61+E62</f>
        <v>3692200</v>
      </c>
      <c r="F60" s="1"/>
    </row>
    <row r="61" spans="1:6" ht="15" customHeight="1" thickBot="1" x14ac:dyDescent="0.35">
      <c r="A61" s="8" t="s">
        <v>73</v>
      </c>
      <c r="B61" s="47"/>
      <c r="C61" s="48"/>
      <c r="D61" s="3">
        <v>200</v>
      </c>
      <c r="E61" s="22">
        <v>3508200</v>
      </c>
      <c r="F61" s="1"/>
    </row>
    <row r="62" spans="1:6" s="41" customFormat="1" ht="15" customHeight="1" thickBot="1" x14ac:dyDescent="0.35">
      <c r="A62" s="8" t="s">
        <v>21</v>
      </c>
      <c r="B62" s="47"/>
      <c r="C62" s="48"/>
      <c r="D62" s="3">
        <v>500</v>
      </c>
      <c r="E62" s="22">
        <v>184000</v>
      </c>
      <c r="F62" s="1"/>
    </row>
    <row r="63" spans="1:6" s="32" customFormat="1" ht="67.5" customHeight="1" thickBot="1" x14ac:dyDescent="0.35">
      <c r="A63" s="8" t="s">
        <v>70</v>
      </c>
      <c r="B63" s="47" t="s">
        <v>71</v>
      </c>
      <c r="C63" s="48"/>
      <c r="D63" s="3"/>
      <c r="E63" s="22">
        <f>E64+E65</f>
        <v>2904192</v>
      </c>
      <c r="F63" s="1"/>
    </row>
    <row r="64" spans="1:6" s="32" customFormat="1" ht="16.5" customHeight="1" thickBot="1" x14ac:dyDescent="0.35">
      <c r="A64" s="8" t="s">
        <v>73</v>
      </c>
      <c r="B64" s="47"/>
      <c r="C64" s="48"/>
      <c r="D64" s="3">
        <v>200</v>
      </c>
      <c r="E64" s="22">
        <v>1452096</v>
      </c>
      <c r="F64" s="1"/>
    </row>
    <row r="65" spans="1:9" s="41" customFormat="1" ht="16.5" customHeight="1" thickBot="1" x14ac:dyDescent="0.35">
      <c r="A65" s="8" t="s">
        <v>21</v>
      </c>
      <c r="B65" s="47"/>
      <c r="C65" s="48"/>
      <c r="D65" s="3">
        <v>500</v>
      </c>
      <c r="E65" s="22">
        <v>1452096</v>
      </c>
      <c r="F65" s="1"/>
    </row>
    <row r="66" spans="1:9" ht="29.25" customHeight="1" thickBot="1" x14ac:dyDescent="0.35">
      <c r="A66" s="8" t="s">
        <v>58</v>
      </c>
      <c r="B66" s="47" t="s">
        <v>59</v>
      </c>
      <c r="C66" s="48"/>
      <c r="D66" s="3"/>
      <c r="E66" s="22">
        <f>E67</f>
        <v>400000</v>
      </c>
      <c r="F66" s="1"/>
    </row>
    <row r="67" spans="1:9" ht="15.75" customHeight="1" thickBot="1" x14ac:dyDescent="0.35">
      <c r="A67" s="8" t="s">
        <v>73</v>
      </c>
      <c r="B67" s="47"/>
      <c r="C67" s="48"/>
      <c r="D67" s="3">
        <v>200</v>
      </c>
      <c r="E67" s="22">
        <v>400000</v>
      </c>
      <c r="F67" s="1"/>
    </row>
    <row r="68" spans="1:9" s="41" customFormat="1" ht="64.5" customHeight="1" thickBot="1" x14ac:dyDescent="0.35">
      <c r="A68" s="8" t="s">
        <v>90</v>
      </c>
      <c r="B68" s="47" t="s">
        <v>89</v>
      </c>
      <c r="C68" s="48"/>
      <c r="D68" s="3"/>
      <c r="E68" s="22">
        <f>E69+E70</f>
        <v>169000</v>
      </c>
      <c r="F68" s="1"/>
      <c r="I68" s="29"/>
    </row>
    <row r="69" spans="1:9" s="41" customFormat="1" ht="15.75" customHeight="1" thickBot="1" x14ac:dyDescent="0.35">
      <c r="A69" s="8" t="s">
        <v>73</v>
      </c>
      <c r="B69" s="47"/>
      <c r="C69" s="48"/>
      <c r="D69" s="3">
        <v>200</v>
      </c>
      <c r="E69" s="22">
        <v>78684.210000000006</v>
      </c>
      <c r="F69" s="1"/>
    </row>
    <row r="70" spans="1:9" s="41" customFormat="1" ht="15.75" customHeight="1" thickBot="1" x14ac:dyDescent="0.35">
      <c r="A70" s="8" t="s">
        <v>21</v>
      </c>
      <c r="B70" s="47"/>
      <c r="C70" s="48"/>
      <c r="D70" s="3">
        <v>500</v>
      </c>
      <c r="E70" s="22">
        <v>90315.79</v>
      </c>
      <c r="F70" s="1"/>
    </row>
    <row r="71" spans="1:9" s="41" customFormat="1" ht="66" customHeight="1" thickBot="1" x14ac:dyDescent="0.35">
      <c r="A71" s="8" t="s">
        <v>114</v>
      </c>
      <c r="B71" s="47" t="s">
        <v>88</v>
      </c>
      <c r="C71" s="48"/>
      <c r="D71" s="3"/>
      <c r="E71" s="22">
        <f>E72+E73</f>
        <v>3203624</v>
      </c>
      <c r="F71" s="1"/>
    </row>
    <row r="72" spans="1:9" s="41" customFormat="1" ht="15.75" customHeight="1" thickBot="1" x14ac:dyDescent="0.35">
      <c r="A72" s="8" t="s">
        <v>73</v>
      </c>
      <c r="B72" s="47"/>
      <c r="C72" s="48"/>
      <c r="D72" s="3">
        <v>200</v>
      </c>
      <c r="E72" s="22">
        <v>1487623.99</v>
      </c>
      <c r="F72" s="1"/>
    </row>
    <row r="73" spans="1:9" s="41" customFormat="1" ht="15.75" customHeight="1" thickBot="1" x14ac:dyDescent="0.35">
      <c r="A73" s="8" t="s">
        <v>21</v>
      </c>
      <c r="B73" s="47"/>
      <c r="C73" s="48"/>
      <c r="D73" s="3">
        <v>500</v>
      </c>
      <c r="E73" s="22">
        <v>1716000.01</v>
      </c>
      <c r="F73" s="1"/>
    </row>
    <row r="74" spans="1:9" s="41" customFormat="1" ht="41.25" customHeight="1" thickBot="1" x14ac:dyDescent="0.35">
      <c r="A74" s="8" t="s">
        <v>117</v>
      </c>
      <c r="B74" s="47" t="s">
        <v>118</v>
      </c>
      <c r="C74" s="48"/>
      <c r="D74" s="3"/>
      <c r="E74" s="22">
        <f>E75</f>
        <v>1579000</v>
      </c>
      <c r="F74" s="1"/>
    </row>
    <row r="75" spans="1:9" s="41" customFormat="1" ht="15.75" customHeight="1" thickBot="1" x14ac:dyDescent="0.35">
      <c r="A75" s="8" t="s">
        <v>21</v>
      </c>
      <c r="B75" s="47"/>
      <c r="C75" s="48"/>
      <c r="D75" s="3">
        <v>500</v>
      </c>
      <c r="E75" s="22">
        <v>1579000</v>
      </c>
      <c r="F75" s="1"/>
    </row>
    <row r="76" spans="1:9" s="41" customFormat="1" ht="28.5" customHeight="1" thickBot="1" x14ac:dyDescent="0.35">
      <c r="A76" s="8" t="s">
        <v>119</v>
      </c>
      <c r="B76" s="47" t="s">
        <v>120</v>
      </c>
      <c r="C76" s="48"/>
      <c r="D76" s="3"/>
      <c r="E76" s="22">
        <f>E77</f>
        <v>30000000</v>
      </c>
      <c r="F76" s="1"/>
    </row>
    <row r="77" spans="1:9" s="41" customFormat="1" ht="15.75" customHeight="1" thickBot="1" x14ac:dyDescent="0.35">
      <c r="A77" s="8" t="s">
        <v>21</v>
      </c>
      <c r="B77" s="47"/>
      <c r="C77" s="48"/>
      <c r="D77" s="3">
        <v>500</v>
      </c>
      <c r="E77" s="22">
        <v>30000000</v>
      </c>
      <c r="F77" s="1"/>
    </row>
    <row r="78" spans="1:9" s="31" customFormat="1" ht="53.25" customHeight="1" thickBot="1" x14ac:dyDescent="0.35">
      <c r="A78" s="4" t="s">
        <v>113</v>
      </c>
      <c r="B78" s="49" t="s">
        <v>67</v>
      </c>
      <c r="C78" s="50"/>
      <c r="D78" s="3"/>
      <c r="E78" s="23">
        <f>E79+E83+E86+E81</f>
        <v>20297240.949999999</v>
      </c>
      <c r="F78" s="1"/>
    </row>
    <row r="79" spans="1:9" s="30" customFormat="1" ht="42" customHeight="1" thickBot="1" x14ac:dyDescent="0.35">
      <c r="A79" s="21" t="s">
        <v>66</v>
      </c>
      <c r="B79" s="47" t="s">
        <v>72</v>
      </c>
      <c r="C79" s="48"/>
      <c r="D79" s="3"/>
      <c r="E79" s="22">
        <f>E80</f>
        <v>8155438.9500000002</v>
      </c>
      <c r="F79" s="1"/>
    </row>
    <row r="80" spans="1:9" s="30" customFormat="1" ht="15" customHeight="1" thickBot="1" x14ac:dyDescent="0.35">
      <c r="A80" s="11" t="s">
        <v>21</v>
      </c>
      <c r="B80" s="66"/>
      <c r="C80" s="67"/>
      <c r="D80" s="3">
        <v>500</v>
      </c>
      <c r="E80" s="22">
        <v>8155438.9500000002</v>
      </c>
      <c r="F80" s="1"/>
    </row>
    <row r="81" spans="1:6" s="41" customFormat="1" ht="27.75" customHeight="1" thickBot="1" x14ac:dyDescent="0.35">
      <c r="A81" s="21" t="s">
        <v>138</v>
      </c>
      <c r="B81" s="47" t="s">
        <v>137</v>
      </c>
      <c r="C81" s="48"/>
      <c r="D81" s="3"/>
      <c r="E81" s="22">
        <f>E82</f>
        <v>534600</v>
      </c>
      <c r="F81" s="1"/>
    </row>
    <row r="82" spans="1:6" s="41" customFormat="1" ht="15" customHeight="1" thickBot="1" x14ac:dyDescent="0.35">
      <c r="A82" s="11" t="s">
        <v>21</v>
      </c>
      <c r="B82" s="66"/>
      <c r="C82" s="67"/>
      <c r="D82" s="3">
        <v>500</v>
      </c>
      <c r="E82" s="22">
        <v>534600</v>
      </c>
      <c r="F82" s="1"/>
    </row>
    <row r="83" spans="1:6" s="41" customFormat="1" ht="32.25" customHeight="1" thickBot="1" x14ac:dyDescent="0.35">
      <c r="A83" s="11" t="s">
        <v>133</v>
      </c>
      <c r="B83" s="68" t="s">
        <v>134</v>
      </c>
      <c r="C83" s="48"/>
      <c r="D83" s="3"/>
      <c r="E83" s="22">
        <f>E85+E84</f>
        <v>11557202</v>
      </c>
      <c r="F83" s="1"/>
    </row>
    <row r="84" spans="1:6" s="41" customFormat="1" ht="16.5" customHeight="1" thickBot="1" x14ac:dyDescent="0.35">
      <c r="A84" s="11" t="s">
        <v>73</v>
      </c>
      <c r="B84" s="68"/>
      <c r="C84" s="48"/>
      <c r="D84" s="3">
        <v>200</v>
      </c>
      <c r="E84" s="22">
        <v>20000</v>
      </c>
      <c r="F84" s="1"/>
    </row>
    <row r="85" spans="1:6" s="41" customFormat="1" ht="15" customHeight="1" thickBot="1" x14ac:dyDescent="0.35">
      <c r="A85" s="11" t="s">
        <v>3</v>
      </c>
      <c r="B85" s="63"/>
      <c r="C85" s="48"/>
      <c r="D85" s="3">
        <v>500</v>
      </c>
      <c r="E85" s="22">
        <v>11537202</v>
      </c>
      <c r="F85" s="1"/>
    </row>
    <row r="86" spans="1:6" s="41" customFormat="1" ht="42.75" customHeight="1" thickBot="1" x14ac:dyDescent="0.35">
      <c r="A86" s="11" t="s">
        <v>135</v>
      </c>
      <c r="B86" s="63" t="s">
        <v>136</v>
      </c>
      <c r="C86" s="48"/>
      <c r="D86" s="3"/>
      <c r="E86" s="22">
        <f>E87</f>
        <v>50000</v>
      </c>
      <c r="F86" s="1"/>
    </row>
    <row r="87" spans="1:6" s="41" customFormat="1" ht="15.75" customHeight="1" thickBot="1" x14ac:dyDescent="0.35">
      <c r="A87" s="11" t="s">
        <v>73</v>
      </c>
      <c r="B87" s="63"/>
      <c r="C87" s="48"/>
      <c r="D87" s="3">
        <v>200</v>
      </c>
      <c r="E87" s="22">
        <v>50000</v>
      </c>
      <c r="F87" s="1"/>
    </row>
    <row r="88" spans="1:6" s="41" customFormat="1" ht="54.75" customHeight="1" thickBot="1" x14ac:dyDescent="0.35">
      <c r="A88" s="43" t="s">
        <v>95</v>
      </c>
      <c r="B88" s="61" t="s">
        <v>91</v>
      </c>
      <c r="C88" s="62"/>
      <c r="D88" s="42"/>
      <c r="E88" s="23">
        <f>E89</f>
        <v>15400510</v>
      </c>
      <c r="F88" s="1"/>
    </row>
    <row r="89" spans="1:6" s="34" customFormat="1" ht="39" customHeight="1" thickBot="1" x14ac:dyDescent="0.35">
      <c r="A89" s="11" t="s">
        <v>92</v>
      </c>
      <c r="B89" s="63" t="s">
        <v>93</v>
      </c>
      <c r="C89" s="48"/>
      <c r="D89" s="3"/>
      <c r="E89" s="22">
        <f>E90</f>
        <v>15400510</v>
      </c>
      <c r="F89" s="1"/>
    </row>
    <row r="90" spans="1:6" s="38" customFormat="1" ht="40.5" customHeight="1" thickBot="1" x14ac:dyDescent="0.35">
      <c r="A90" s="21" t="s">
        <v>94</v>
      </c>
      <c r="B90" s="47"/>
      <c r="C90" s="48"/>
      <c r="D90" s="3">
        <v>400</v>
      </c>
      <c r="E90" s="22">
        <v>15400510</v>
      </c>
      <c r="F90" s="1"/>
    </row>
    <row r="91" spans="1:6" s="34" customFormat="1" ht="39.75" customHeight="1" thickBot="1" x14ac:dyDescent="0.35">
      <c r="A91" s="35" t="s">
        <v>79</v>
      </c>
      <c r="B91" s="65" t="s">
        <v>82</v>
      </c>
      <c r="C91" s="50"/>
      <c r="D91" s="5"/>
      <c r="E91" s="23">
        <f>E93</f>
        <v>665592.98</v>
      </c>
      <c r="F91" s="1"/>
    </row>
    <row r="92" spans="1:6" s="34" customFormat="1" ht="30" customHeight="1" thickBot="1" x14ac:dyDescent="0.35">
      <c r="A92" s="19" t="s">
        <v>87</v>
      </c>
      <c r="B92" s="63" t="s">
        <v>86</v>
      </c>
      <c r="C92" s="48"/>
      <c r="D92" s="39"/>
      <c r="E92" s="22">
        <f>E93</f>
        <v>665592.98</v>
      </c>
      <c r="F92" s="1"/>
    </row>
    <row r="93" spans="1:6" s="37" customFormat="1" ht="15" customHeight="1" thickBot="1" x14ac:dyDescent="0.35">
      <c r="A93" s="19" t="s">
        <v>80</v>
      </c>
      <c r="B93" s="63" t="s">
        <v>83</v>
      </c>
      <c r="C93" s="48"/>
      <c r="D93" s="3"/>
      <c r="E93" s="22">
        <f>E94+E96+E95</f>
        <v>665592.98</v>
      </c>
      <c r="F93" s="1"/>
    </row>
    <row r="94" spans="1:6" s="36" customFormat="1" ht="15" customHeight="1" thickBot="1" x14ac:dyDescent="0.35">
      <c r="A94" s="8" t="s">
        <v>73</v>
      </c>
      <c r="B94" s="47"/>
      <c r="C94" s="48"/>
      <c r="D94" s="3">
        <v>200</v>
      </c>
      <c r="E94" s="22">
        <v>392900</v>
      </c>
      <c r="F94" s="1"/>
    </row>
    <row r="95" spans="1:6" s="41" customFormat="1" ht="18" customHeight="1" thickBot="1" x14ac:dyDescent="0.35">
      <c r="A95" s="8" t="s">
        <v>84</v>
      </c>
      <c r="B95" s="47"/>
      <c r="C95" s="48"/>
      <c r="D95" s="3">
        <v>200</v>
      </c>
      <c r="E95" s="22">
        <v>252692.98</v>
      </c>
      <c r="F95" s="1"/>
    </row>
    <row r="96" spans="1:6" s="41" customFormat="1" ht="15.75" customHeight="1" thickBot="1" x14ac:dyDescent="0.35">
      <c r="A96" s="21" t="s">
        <v>21</v>
      </c>
      <c r="B96" s="49"/>
      <c r="C96" s="50"/>
      <c r="D96" s="3">
        <v>800</v>
      </c>
      <c r="E96" s="22">
        <v>20000</v>
      </c>
      <c r="F96" s="1"/>
    </row>
    <row r="97" spans="1:8" s="41" customFormat="1" ht="40.5" customHeight="1" thickBot="1" x14ac:dyDescent="0.35">
      <c r="A97" s="33" t="s">
        <v>96</v>
      </c>
      <c r="B97" s="65" t="s">
        <v>97</v>
      </c>
      <c r="C97" s="50"/>
      <c r="D97" s="3"/>
      <c r="E97" s="23">
        <f>E98</f>
        <v>20000</v>
      </c>
      <c r="F97" s="1"/>
    </row>
    <row r="98" spans="1:8" s="41" customFormat="1" ht="27" customHeight="1" thickBot="1" x14ac:dyDescent="0.35">
      <c r="A98" s="11" t="s">
        <v>98</v>
      </c>
      <c r="B98" s="63" t="s">
        <v>99</v>
      </c>
      <c r="C98" s="48"/>
      <c r="D98" s="3"/>
      <c r="E98" s="22">
        <f>E99</f>
        <v>20000</v>
      </c>
      <c r="F98" s="1"/>
    </row>
    <row r="99" spans="1:8" s="41" customFormat="1" ht="15" customHeight="1" thickBot="1" x14ac:dyDescent="0.35">
      <c r="A99" s="21" t="s">
        <v>73</v>
      </c>
      <c r="B99" s="64"/>
      <c r="C99" s="50"/>
      <c r="D99" s="3">
        <v>200</v>
      </c>
      <c r="E99" s="22">
        <v>20000</v>
      </c>
      <c r="F99" s="1"/>
    </row>
    <row r="100" spans="1:8" s="41" customFormat="1" ht="39" customHeight="1" thickBot="1" x14ac:dyDescent="0.35">
      <c r="A100" s="33" t="s">
        <v>139</v>
      </c>
      <c r="B100" s="65" t="s">
        <v>125</v>
      </c>
      <c r="C100" s="50"/>
      <c r="D100" s="3"/>
      <c r="E100" s="23">
        <f>E101</f>
        <v>16172101</v>
      </c>
      <c r="F100" s="1"/>
    </row>
    <row r="101" spans="1:8" s="41" customFormat="1" ht="39.75" customHeight="1" thickBot="1" x14ac:dyDescent="0.35">
      <c r="A101" s="11" t="s">
        <v>140</v>
      </c>
      <c r="B101" s="68" t="s">
        <v>126</v>
      </c>
      <c r="C101" s="48"/>
      <c r="D101" s="3"/>
      <c r="E101" s="22">
        <f>E102+E104+E106</f>
        <v>16172101</v>
      </c>
      <c r="F101" s="1"/>
    </row>
    <row r="102" spans="1:8" s="41" customFormat="1" ht="41.25" customHeight="1" thickBot="1" x14ac:dyDescent="0.35">
      <c r="A102" s="11" t="s">
        <v>127</v>
      </c>
      <c r="B102" s="68" t="s">
        <v>128</v>
      </c>
      <c r="C102" s="48"/>
      <c r="D102" s="3"/>
      <c r="E102" s="22">
        <f>E103</f>
        <v>14791933</v>
      </c>
      <c r="F102" s="1"/>
      <c r="H102" s="29"/>
    </row>
    <row r="103" spans="1:8" s="41" customFormat="1" ht="17.25" customHeight="1" thickBot="1" x14ac:dyDescent="0.35">
      <c r="A103" s="11" t="s">
        <v>21</v>
      </c>
      <c r="B103" s="68"/>
      <c r="C103" s="48"/>
      <c r="D103" s="3">
        <v>500</v>
      </c>
      <c r="E103" s="22">
        <v>14791933</v>
      </c>
      <c r="F103" s="1"/>
    </row>
    <row r="104" spans="1:8" s="41" customFormat="1" ht="53.25" customHeight="1" thickBot="1" x14ac:dyDescent="0.35">
      <c r="A104" s="11" t="s">
        <v>129</v>
      </c>
      <c r="B104" s="68" t="s">
        <v>130</v>
      </c>
      <c r="C104" s="48"/>
      <c r="D104" s="3"/>
      <c r="E104" s="22">
        <f>E105</f>
        <v>250068</v>
      </c>
      <c r="F104" s="1"/>
    </row>
    <row r="105" spans="1:8" s="41" customFormat="1" ht="18" customHeight="1" thickBot="1" x14ac:dyDescent="0.35">
      <c r="A105" s="11" t="s">
        <v>21</v>
      </c>
      <c r="B105" s="68"/>
      <c r="C105" s="48"/>
      <c r="D105" s="3">
        <v>500</v>
      </c>
      <c r="E105" s="22">
        <v>250068</v>
      </c>
      <c r="F105" s="1"/>
    </row>
    <row r="106" spans="1:8" ht="39" customHeight="1" thickBot="1" x14ac:dyDescent="0.35">
      <c r="A106" s="11" t="s">
        <v>131</v>
      </c>
      <c r="B106" s="68" t="s">
        <v>132</v>
      </c>
      <c r="C106" s="48"/>
      <c r="D106" s="3"/>
      <c r="E106" s="22">
        <f>E107</f>
        <v>1130100</v>
      </c>
      <c r="F106" s="1"/>
    </row>
    <row r="107" spans="1:8" ht="13.5" customHeight="1" thickBot="1" x14ac:dyDescent="0.35">
      <c r="A107" s="21" t="s">
        <v>73</v>
      </c>
      <c r="B107" s="68"/>
      <c r="C107" s="48"/>
      <c r="D107" s="3">
        <v>200</v>
      </c>
      <c r="E107" s="22">
        <v>1130100</v>
      </c>
      <c r="F107" s="1"/>
    </row>
    <row r="108" spans="1:8" ht="15" customHeight="1" thickBot="1" x14ac:dyDescent="0.35">
      <c r="A108" s="33" t="s">
        <v>40</v>
      </c>
      <c r="B108" s="61" t="s">
        <v>41</v>
      </c>
      <c r="C108" s="62"/>
      <c r="D108" s="5"/>
      <c r="E108" s="23">
        <f>E109+E111+E113+E115+E119+E121+E127+E117+E125</f>
        <v>11470250.35</v>
      </c>
      <c r="F108" s="1"/>
    </row>
    <row r="109" spans="1:8" ht="14.25" customHeight="1" thickBot="1" x14ac:dyDescent="0.35">
      <c r="A109" s="8" t="s">
        <v>42</v>
      </c>
      <c r="B109" s="47" t="s">
        <v>43</v>
      </c>
      <c r="C109" s="48"/>
      <c r="D109" s="3"/>
      <c r="E109" s="44">
        <f>E110</f>
        <v>355290</v>
      </c>
      <c r="F109" s="1"/>
    </row>
    <row r="110" spans="1:8" ht="65.25" customHeight="1" thickBot="1" x14ac:dyDescent="0.35">
      <c r="A110" s="8" t="s">
        <v>37</v>
      </c>
      <c r="B110" s="49"/>
      <c r="C110" s="50"/>
      <c r="D110" s="3">
        <v>100</v>
      </c>
      <c r="E110" s="44">
        <v>355290</v>
      </c>
      <c r="F110" s="1"/>
    </row>
    <row r="111" spans="1:8" ht="13.5" customHeight="1" thickBot="1" x14ac:dyDescent="0.35">
      <c r="A111" s="8" t="s">
        <v>44</v>
      </c>
      <c r="B111" s="47" t="s">
        <v>45</v>
      </c>
      <c r="C111" s="48"/>
      <c r="D111" s="3"/>
      <c r="E111" s="22">
        <f>E112</f>
        <v>1223000</v>
      </c>
      <c r="F111" s="1"/>
      <c r="H111" s="29"/>
    </row>
    <row r="112" spans="1:8" ht="66.75" customHeight="1" thickBot="1" x14ac:dyDescent="0.35">
      <c r="A112" s="8" t="s">
        <v>37</v>
      </c>
      <c r="B112" s="49"/>
      <c r="C112" s="50"/>
      <c r="D112" s="3">
        <v>100</v>
      </c>
      <c r="E112" s="22">
        <v>1223000</v>
      </c>
      <c r="F112" s="1"/>
    </row>
    <row r="113" spans="1:6" ht="17.25" customHeight="1" thickBot="1" x14ac:dyDescent="0.35">
      <c r="A113" s="8" t="s">
        <v>46</v>
      </c>
      <c r="B113" s="47" t="s">
        <v>47</v>
      </c>
      <c r="C113" s="48"/>
      <c r="D113" s="3"/>
      <c r="E113" s="22">
        <f>E114</f>
        <v>4341000</v>
      </c>
      <c r="F113" s="1"/>
    </row>
    <row r="114" spans="1:6" ht="66.75" customHeight="1" thickBot="1" x14ac:dyDescent="0.35">
      <c r="A114" s="8" t="s">
        <v>37</v>
      </c>
      <c r="B114" s="49"/>
      <c r="C114" s="50"/>
      <c r="D114" s="3">
        <v>100</v>
      </c>
      <c r="E114" s="22">
        <v>4341000</v>
      </c>
      <c r="F114" s="1"/>
    </row>
    <row r="115" spans="1:6" s="41" customFormat="1" ht="13.5" customHeight="1" thickBot="1" x14ac:dyDescent="0.35">
      <c r="A115" s="8" t="s">
        <v>48</v>
      </c>
      <c r="B115" s="47" t="s">
        <v>49</v>
      </c>
      <c r="C115" s="48"/>
      <c r="D115" s="3"/>
      <c r="E115" s="22">
        <f>E116</f>
        <v>154370</v>
      </c>
      <c r="F115" s="1"/>
    </row>
    <row r="116" spans="1:6" s="41" customFormat="1" ht="13.5" customHeight="1" thickBot="1" x14ac:dyDescent="0.35">
      <c r="A116" s="8" t="s">
        <v>3</v>
      </c>
      <c r="B116" s="49"/>
      <c r="C116" s="50"/>
      <c r="D116" s="3">
        <v>500</v>
      </c>
      <c r="E116" s="22">
        <v>154370</v>
      </c>
      <c r="F116" s="1"/>
    </row>
    <row r="117" spans="1:6" ht="15.75" customHeight="1" thickBot="1" x14ac:dyDescent="0.35">
      <c r="A117" s="8" t="s">
        <v>121</v>
      </c>
      <c r="B117" s="47" t="s">
        <v>122</v>
      </c>
      <c r="C117" s="48"/>
      <c r="D117" s="3"/>
      <c r="E117" s="22">
        <f>E118</f>
        <v>676000</v>
      </c>
      <c r="F117" s="1"/>
    </row>
    <row r="118" spans="1:6" ht="13.5" customHeight="1" thickBot="1" x14ac:dyDescent="0.35">
      <c r="A118" s="8" t="s">
        <v>21</v>
      </c>
      <c r="B118" s="49"/>
      <c r="C118" s="50"/>
      <c r="D118" s="3">
        <v>800</v>
      </c>
      <c r="E118" s="22">
        <v>676000</v>
      </c>
      <c r="F118" s="1"/>
    </row>
    <row r="119" spans="1:6" ht="14.25" customHeight="1" thickBot="1" x14ac:dyDescent="0.35">
      <c r="A119" s="8" t="s">
        <v>50</v>
      </c>
      <c r="B119" s="47" t="s">
        <v>51</v>
      </c>
      <c r="C119" s="48"/>
      <c r="D119" s="3"/>
      <c r="E119" s="22">
        <f>E120</f>
        <v>30000</v>
      </c>
      <c r="F119" s="1"/>
    </row>
    <row r="120" spans="1:6" ht="16.5" customHeight="1" thickBot="1" x14ac:dyDescent="0.35">
      <c r="A120" s="8" t="s">
        <v>21</v>
      </c>
      <c r="B120" s="49"/>
      <c r="C120" s="50"/>
      <c r="D120" s="3">
        <v>800</v>
      </c>
      <c r="E120" s="22">
        <v>30000</v>
      </c>
      <c r="F120" s="1"/>
    </row>
    <row r="121" spans="1:6" s="37" customFormat="1" ht="16.5" customHeight="1" thickBot="1" x14ac:dyDescent="0.35">
      <c r="A121" s="8" t="s">
        <v>52</v>
      </c>
      <c r="B121" s="47" t="s">
        <v>53</v>
      </c>
      <c r="C121" s="48"/>
      <c r="D121" s="3"/>
      <c r="E121" s="22">
        <f>E122+E124+E123</f>
        <v>3835073.35</v>
      </c>
      <c r="F121" s="1"/>
    </row>
    <row r="122" spans="1:6" ht="14.25" customHeight="1" thickBot="1" x14ac:dyDescent="0.35">
      <c r="A122" s="8" t="s">
        <v>73</v>
      </c>
      <c r="B122" s="47"/>
      <c r="C122" s="48"/>
      <c r="D122" s="3">
        <v>200</v>
      </c>
      <c r="E122" s="22">
        <v>3115500</v>
      </c>
      <c r="F122" s="1"/>
    </row>
    <row r="123" spans="1:6" s="41" customFormat="1" ht="18" customHeight="1" thickBot="1" x14ac:dyDescent="0.35">
      <c r="A123" s="8" t="s">
        <v>84</v>
      </c>
      <c r="B123" s="47"/>
      <c r="C123" s="48"/>
      <c r="D123" s="3">
        <v>200</v>
      </c>
      <c r="E123" s="22">
        <v>595573.35</v>
      </c>
      <c r="F123" s="1"/>
    </row>
    <row r="124" spans="1:6" s="41" customFormat="1" ht="14.25" customHeight="1" thickBot="1" x14ac:dyDescent="0.35">
      <c r="A124" s="8" t="s">
        <v>21</v>
      </c>
      <c r="B124" s="49"/>
      <c r="C124" s="50"/>
      <c r="D124" s="3">
        <v>800</v>
      </c>
      <c r="E124" s="22">
        <v>124000</v>
      </c>
      <c r="F124" s="1"/>
    </row>
    <row r="125" spans="1:6" ht="57.75" customHeight="1" thickBot="1" x14ac:dyDescent="0.35">
      <c r="A125" s="8" t="s">
        <v>123</v>
      </c>
      <c r="B125" s="47" t="s">
        <v>124</v>
      </c>
      <c r="C125" s="48"/>
      <c r="D125" s="3"/>
      <c r="E125" s="22">
        <f>E126</f>
        <v>499517</v>
      </c>
      <c r="F125" s="1"/>
    </row>
    <row r="126" spans="1:6" ht="14.25" customHeight="1" thickBot="1" x14ac:dyDescent="0.35">
      <c r="A126" s="8" t="s">
        <v>21</v>
      </c>
      <c r="B126" s="49"/>
      <c r="C126" s="50"/>
      <c r="D126" s="3">
        <v>500</v>
      </c>
      <c r="E126" s="22">
        <v>499517</v>
      </c>
      <c r="F126" s="1"/>
    </row>
    <row r="127" spans="1:6" ht="30.75" customHeight="1" thickBot="1" x14ac:dyDescent="0.35">
      <c r="A127" s="8" t="s">
        <v>54</v>
      </c>
      <c r="B127" s="47" t="s">
        <v>55</v>
      </c>
      <c r="C127" s="48"/>
      <c r="D127" s="3"/>
      <c r="E127" s="22">
        <f>E128</f>
        <v>356000</v>
      </c>
      <c r="F127" s="1"/>
    </row>
    <row r="128" spans="1:6" ht="27" customHeight="1" thickBot="1" x14ac:dyDescent="0.35">
      <c r="A128" s="8" t="s">
        <v>56</v>
      </c>
      <c r="B128" s="47"/>
      <c r="C128" s="48"/>
      <c r="D128" s="3">
        <v>300</v>
      </c>
      <c r="E128" s="22">
        <v>356000</v>
      </c>
      <c r="F128" s="1"/>
    </row>
    <row r="129" spans="1:6" ht="13.5" customHeight="1" thickBot="1" x14ac:dyDescent="0.35">
      <c r="A129" s="4" t="s">
        <v>57</v>
      </c>
      <c r="B129" s="49"/>
      <c r="C129" s="50"/>
      <c r="D129" s="5"/>
      <c r="E129" s="23">
        <f>E108+E58+E51+E25+E22+E9+E6+E78+E91+E97+E88+E100</f>
        <v>126798684.04000001</v>
      </c>
      <c r="F129" s="1"/>
    </row>
    <row r="130" spans="1:6" ht="15.6" x14ac:dyDescent="0.3">
      <c r="A130" s="1"/>
      <c r="B130" s="1"/>
      <c r="C130" s="1"/>
      <c r="D130" s="1"/>
      <c r="E130" s="28"/>
      <c r="F130" s="14"/>
    </row>
    <row r="131" spans="1:6" ht="15" x14ac:dyDescent="0.3">
      <c r="A131" s="15"/>
    </row>
  </sheetData>
  <mergeCells count="128">
    <mergeCell ref="B40:C40"/>
    <mergeCell ref="B86:C86"/>
    <mergeCell ref="B87:C87"/>
    <mergeCell ref="B83:C83"/>
    <mergeCell ref="B85:C85"/>
    <mergeCell ref="A2:E2"/>
    <mergeCell ref="B100:C100"/>
    <mergeCell ref="B106:C106"/>
    <mergeCell ref="B68:C68"/>
    <mergeCell ref="B69:C69"/>
    <mergeCell ref="B61:C61"/>
    <mergeCell ref="B66:C66"/>
    <mergeCell ref="B67:C67"/>
    <mergeCell ref="B58:C58"/>
    <mergeCell ref="A3:E4"/>
    <mergeCell ref="B5:C5"/>
    <mergeCell ref="B9:C9"/>
    <mergeCell ref="B10:C10"/>
    <mergeCell ref="B29:C29"/>
    <mergeCell ref="B39:C39"/>
    <mergeCell ref="B33:C33"/>
    <mergeCell ref="B35:C35"/>
    <mergeCell ref="B36:C36"/>
    <mergeCell ref="B107:C107"/>
    <mergeCell ref="B101:C101"/>
    <mergeCell ref="B105:C105"/>
    <mergeCell ref="B104:C104"/>
    <mergeCell ref="B102:C102"/>
    <mergeCell ref="B103:C103"/>
    <mergeCell ref="B88:C88"/>
    <mergeCell ref="B71:C71"/>
    <mergeCell ref="B72:C72"/>
    <mergeCell ref="B79:C79"/>
    <mergeCell ref="B80:C80"/>
    <mergeCell ref="B84:C84"/>
    <mergeCell ref="B129:C129"/>
    <mergeCell ref="B109:C109"/>
    <mergeCell ref="B110:C110"/>
    <mergeCell ref="B111:C111"/>
    <mergeCell ref="B112:C112"/>
    <mergeCell ref="B113:C113"/>
    <mergeCell ref="B120:C120"/>
    <mergeCell ref="B114:C114"/>
    <mergeCell ref="B115:C115"/>
    <mergeCell ref="B116:C116"/>
    <mergeCell ref="B119:C119"/>
    <mergeCell ref="B121:C121"/>
    <mergeCell ref="B124:C124"/>
    <mergeCell ref="B127:C127"/>
    <mergeCell ref="B123:C123"/>
    <mergeCell ref="B128:C128"/>
    <mergeCell ref="B122:C122"/>
    <mergeCell ref="B117:C117"/>
    <mergeCell ref="B118:C118"/>
    <mergeCell ref="B125:C125"/>
    <mergeCell ref="B126:C126"/>
    <mergeCell ref="B108:C108"/>
    <mergeCell ref="B98:C98"/>
    <mergeCell ref="B99:C99"/>
    <mergeCell ref="B26:C26"/>
    <mergeCell ref="B28:C28"/>
    <mergeCell ref="B30:C30"/>
    <mergeCell ref="B46:C46"/>
    <mergeCell ref="B31:C31"/>
    <mergeCell ref="B32:C32"/>
    <mergeCell ref="B91:C91"/>
    <mergeCell ref="B93:C93"/>
    <mergeCell ref="B97:C97"/>
    <mergeCell ref="B90:C90"/>
    <mergeCell ref="B95:C95"/>
    <mergeCell ref="B94:C94"/>
    <mergeCell ref="B89:C89"/>
    <mergeCell ref="B92:C92"/>
    <mergeCell ref="B96:C96"/>
    <mergeCell ref="B49:C49"/>
    <mergeCell ref="B81:C81"/>
    <mergeCell ref="B82:C82"/>
    <mergeCell ref="B59:C59"/>
    <mergeCell ref="B50:C50"/>
    <mergeCell ref="B51:C51"/>
    <mergeCell ref="B11:C11"/>
    <mergeCell ref="B12:C12"/>
    <mergeCell ref="B6:C6"/>
    <mergeCell ref="B7:C7"/>
    <mergeCell ref="B75:C75"/>
    <mergeCell ref="B54:C54"/>
    <mergeCell ref="B55:C55"/>
    <mergeCell ref="B56:C56"/>
    <mergeCell ref="B57:C57"/>
    <mergeCell ref="B62:C62"/>
    <mergeCell ref="B65:C65"/>
    <mergeCell ref="B70:C70"/>
    <mergeCell ref="B73:C73"/>
    <mergeCell ref="B37:C37"/>
    <mergeCell ref="B34:C34"/>
    <mergeCell ref="B38:C38"/>
    <mergeCell ref="B25:C25"/>
    <mergeCell ref="B13:C13"/>
    <mergeCell ref="B27:C27"/>
    <mergeCell ref="B15:C15"/>
    <mergeCell ref="B16:C16"/>
    <mergeCell ref="B17:C17"/>
    <mergeCell ref="B18:C18"/>
    <mergeCell ref="B21:C21"/>
    <mergeCell ref="B1:E1"/>
    <mergeCell ref="B8:C8"/>
    <mergeCell ref="B24:C24"/>
    <mergeCell ref="B47:C47"/>
    <mergeCell ref="B41:C41"/>
    <mergeCell ref="B23:C23"/>
    <mergeCell ref="B78:C78"/>
    <mergeCell ref="B63:C63"/>
    <mergeCell ref="B76:C76"/>
    <mergeCell ref="B74:C74"/>
    <mergeCell ref="B77:C77"/>
    <mergeCell ref="B64:C64"/>
    <mergeCell ref="B43:C43"/>
    <mergeCell ref="B44:C44"/>
    <mergeCell ref="B45:C45"/>
    <mergeCell ref="B53:C53"/>
    <mergeCell ref="B52:C52"/>
    <mergeCell ref="B48:C48"/>
    <mergeCell ref="B60:C60"/>
    <mergeCell ref="B19:C19"/>
    <mergeCell ref="B22:C22"/>
    <mergeCell ref="B14:C14"/>
    <mergeCell ref="B20:C20"/>
    <mergeCell ref="B42:C4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2024-07-08T06:24:56Z</dcterms:modified>
</cp:coreProperties>
</file>