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лия\Desktop\бюджет 2024\Исполнение бюджета\за 2023 год\Исполнение за 2023 год\"/>
    </mc:Choice>
  </mc:AlternateContent>
  <bookViews>
    <workbookView xWindow="360" yWindow="360" windowWidth="18855" windowHeight="1147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8" i="1" l="1"/>
  <c r="F8" i="1"/>
  <c r="F116" i="1" l="1"/>
  <c r="F114" i="1"/>
  <c r="F112" i="1"/>
  <c r="F108" i="1"/>
  <c r="F106" i="1"/>
  <c r="F104" i="1"/>
  <c r="F102" i="1"/>
  <c r="F100" i="1"/>
  <c r="F98" i="1"/>
  <c r="F95" i="1"/>
  <c r="F94" i="1" s="1"/>
  <c r="F90" i="1"/>
  <c r="F89" i="1"/>
  <c r="F88" i="1"/>
  <c r="F86" i="1"/>
  <c r="F84" i="1"/>
  <c r="F81" i="1"/>
  <c r="F79" i="1"/>
  <c r="F76" i="1"/>
  <c r="F73" i="1"/>
  <c r="F71" i="1"/>
  <c r="F68" i="1"/>
  <c r="F66" i="1"/>
  <c r="F63" i="1"/>
  <c r="F60" i="1"/>
  <c r="F56" i="1"/>
  <c r="F54" i="1"/>
  <c r="F52" i="1"/>
  <c r="F47" i="1"/>
  <c r="F45" i="1"/>
  <c r="F43" i="1"/>
  <c r="F41" i="1"/>
  <c r="F38" i="1"/>
  <c r="F37" i="1"/>
  <c r="F35" i="1"/>
  <c r="F33" i="1"/>
  <c r="F30" i="1"/>
  <c r="F29" i="1"/>
  <c r="F28" i="1" s="1"/>
  <c r="F26" i="1"/>
  <c r="F25" i="1"/>
  <c r="F23" i="1"/>
  <c r="F21" i="1"/>
  <c r="F19" i="1"/>
  <c r="F17" i="1"/>
  <c r="F16" i="1"/>
  <c r="F14" i="1"/>
  <c r="F13" i="1" s="1"/>
  <c r="F10" i="1"/>
  <c r="F9" i="1" s="1"/>
  <c r="F12" i="1" l="1"/>
  <c r="F59" i="1"/>
  <c r="F58" i="1" s="1"/>
  <c r="F75" i="1"/>
  <c r="F97" i="1"/>
  <c r="F51" i="1"/>
  <c r="G116" i="1"/>
  <c r="G114" i="1"/>
  <c r="G112" i="1"/>
  <c r="G108" i="1"/>
  <c r="G106" i="1"/>
  <c r="G104" i="1"/>
  <c r="G102" i="1"/>
  <c r="G97" i="1" s="1"/>
  <c r="G100" i="1"/>
  <c r="G98" i="1"/>
  <c r="G95" i="1"/>
  <c r="G94" i="1" s="1"/>
  <c r="G90" i="1"/>
  <c r="G89" i="1" s="1"/>
  <c r="G86" i="1"/>
  <c r="G84" i="1"/>
  <c r="G81" i="1"/>
  <c r="G79" i="1"/>
  <c r="G76" i="1"/>
  <c r="G73" i="1"/>
  <c r="G71" i="1"/>
  <c r="G68" i="1"/>
  <c r="G66" i="1"/>
  <c r="G63" i="1"/>
  <c r="G60" i="1"/>
  <c r="G56" i="1"/>
  <c r="G54" i="1"/>
  <c r="G52" i="1"/>
  <c r="G47" i="1"/>
  <c r="G45" i="1"/>
  <c r="G43" i="1"/>
  <c r="G41" i="1"/>
  <c r="G37" i="1" s="1"/>
  <c r="G38" i="1"/>
  <c r="G35" i="1"/>
  <c r="G33" i="1"/>
  <c r="G30" i="1"/>
  <c r="G29" i="1"/>
  <c r="G26" i="1"/>
  <c r="G25" i="1"/>
  <c r="G23" i="1"/>
  <c r="G21" i="1"/>
  <c r="G19" i="1"/>
  <c r="G17" i="1"/>
  <c r="G16" i="1" s="1"/>
  <c r="G12" i="1" s="1"/>
  <c r="G14" i="1"/>
  <c r="G13" i="1" s="1"/>
  <c r="G10" i="1"/>
  <c r="G9" i="1" s="1"/>
  <c r="G51" i="1" l="1"/>
  <c r="G28" i="1"/>
  <c r="G88" i="1"/>
  <c r="G59" i="1"/>
  <c r="G58" i="1" s="1"/>
  <c r="G75" i="1"/>
</calcChain>
</file>

<file path=xl/sharedStrings.xml><?xml version="1.0" encoding="utf-8"?>
<sst xmlns="http://schemas.openxmlformats.org/spreadsheetml/2006/main" count="177" uniqueCount="132">
  <si>
    <t>Глава муниципального образования</t>
  </si>
  <si>
    <t>Центральный аппарат</t>
  </si>
  <si>
    <t>Другие общегосударственные вопросы</t>
  </si>
  <si>
    <t>Организация и содержание мест захоронения</t>
  </si>
  <si>
    <t>Обеспечение деятельности подведомственных учреждений</t>
  </si>
  <si>
    <t>Наименование</t>
  </si>
  <si>
    <t>Организация и содержание уличного освещения</t>
  </si>
  <si>
    <t>Организация и содержание прочих объектов благоустройства</t>
  </si>
  <si>
    <t>городского поселения Мышкин</t>
  </si>
  <si>
    <t>к решению Муниципального Совета</t>
  </si>
  <si>
    <t>Мероприятия по обеспечению безопасности движения пешеходов</t>
  </si>
  <si>
    <t>Строительство, модернизация, ремонт и содержание автомобильных дорог общего пользования, в том числе дорог в поселении (за исключением автомобильных дорог федерального значения)</t>
  </si>
  <si>
    <t>Субсидия на государственную поддержку молодых семей Ярославской области в приобретении (строительстве) жилья</t>
  </si>
  <si>
    <t>Вид расходов</t>
  </si>
  <si>
    <t>Исполнено (руб.)</t>
  </si>
  <si>
    <t>01.0.00.00000</t>
  </si>
  <si>
    <t>01.0.01.L4970</t>
  </si>
  <si>
    <t>Субсидии гражданам на приобретение жилья</t>
  </si>
  <si>
    <t>02.0.00.00000</t>
  </si>
  <si>
    <t>02.0.01.00000</t>
  </si>
  <si>
    <t>02.0.01.11060</t>
  </si>
  <si>
    <t xml:space="preserve">Прочая закупка товаров, работ, услуг </t>
  </si>
  <si>
    <t>02.0.02.00000</t>
  </si>
  <si>
    <t xml:space="preserve">Мероприятия по  обеспечению безопасности  граждан на водных объектах </t>
  </si>
  <si>
    <t>02.0.02.11070</t>
  </si>
  <si>
    <t>02.0.06.11110</t>
  </si>
  <si>
    <t>03.0.00.00000</t>
  </si>
  <si>
    <t>Организационное обеспечение малого и среднего предпринимательства на территории городского поселения Мышкин</t>
  </si>
  <si>
    <t>03.0.01.11100</t>
  </si>
  <si>
    <t>04.0.00.00000</t>
  </si>
  <si>
    <t>Мероприятия по содержанию и ремонту муниципального жилищного фонда</t>
  </si>
  <si>
    <t>04.0.01.00000</t>
  </si>
  <si>
    <t>Взносы  на обеспечение мероприятий по капитальному ремонту многоквартирных домов за муниципальный жилищный фонд</t>
  </si>
  <si>
    <t>04.0.01.11110</t>
  </si>
  <si>
    <t>Иные бюджетные ассигнования</t>
  </si>
  <si>
    <t>04.0.02.11140</t>
  </si>
  <si>
    <t>Организация в границе городского поселения Мышкин электро-, тепло-, газо- и водоснабжения населения, водоотведения</t>
  </si>
  <si>
    <t>04.0.03.11150</t>
  </si>
  <si>
    <t>04.0.05.00000</t>
  </si>
  <si>
    <t>04.0.05.11170</t>
  </si>
  <si>
    <t>04.0.05.11190</t>
  </si>
  <si>
    <t>04.0.05.11200</t>
  </si>
  <si>
    <t>04.0.05.11210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</si>
  <si>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  внебюджетными фондами</t>
  </si>
  <si>
    <t>05.0.00.00000</t>
  </si>
  <si>
    <t>05.0.01.11260</t>
  </si>
  <si>
    <t>05.0.02.11270</t>
  </si>
  <si>
    <t>05.0.03.11280</t>
  </si>
  <si>
    <t>06.0.00.00000</t>
  </si>
  <si>
    <t>Содержание и ремонт автомобильных дорог</t>
  </si>
  <si>
    <t>06.0.01.12440</t>
  </si>
  <si>
    <t>06.0.01.11340</t>
  </si>
  <si>
    <t>06.0.01.72440</t>
  </si>
  <si>
    <t>07.0.00.00000</t>
  </si>
  <si>
    <t>07.0.F2.55550</t>
  </si>
  <si>
    <t>Субсидия на формирование современной городской среды (благоустройство общественных территорий)</t>
  </si>
  <si>
    <t>Непрограммные расходы</t>
  </si>
  <si>
    <t>20.0.00.00000</t>
  </si>
  <si>
    <t>Осуществление первичного воинского учета</t>
  </si>
  <si>
    <t>20.0.00.51180</t>
  </si>
  <si>
    <t>20.0.00.11570</t>
  </si>
  <si>
    <t>20.0.00.11580</t>
  </si>
  <si>
    <t>Иные межбюджетные трансферты по заключенному соглашению по осуществлению функций контрольно-счетного органа</t>
  </si>
  <si>
    <t>20.0.00.11590</t>
  </si>
  <si>
    <t>Межбюджетные трансферты</t>
  </si>
  <si>
    <t>20.0.00.11620</t>
  </si>
  <si>
    <t>Государственная поддержка неработающих пенсионеров</t>
  </si>
  <si>
    <t>20.0.00.11640</t>
  </si>
  <si>
    <t>Социальное обеспечение и иные выплаты населению</t>
  </si>
  <si>
    <t>КВСР</t>
  </si>
  <si>
    <t>Целевая статья</t>
  </si>
  <si>
    <t>Текущий финансовый год</t>
  </si>
  <si>
    <t>Приложение 4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</si>
  <si>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</si>
  <si>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Организация и осуществление мероприятий по территориальной обороне и гражданской обороне, защите населения и территории поселения от чрезвычайных ситуаций природного и техногенного характера</t>
  </si>
  <si>
    <t>02.0.03.11080</t>
  </si>
  <si>
    <t>02.0.04.11090</t>
  </si>
  <si>
    <t>Муниципальная программа "Эффективная власть в городском поселении Мышкин на 2021-2023 годы"</t>
  </si>
  <si>
    <t>Развитие муниципальной службы в Администрации городского поселения Мышкин</t>
  </si>
  <si>
    <t>Содержание центрального аппарата</t>
  </si>
  <si>
    <t>Закупка энергетических ресурсов</t>
  </si>
  <si>
    <t>09.0.00.00000</t>
  </si>
  <si>
    <t>09.0.01.00000</t>
  </si>
  <si>
    <t>09.0.01.11580</t>
  </si>
  <si>
    <t>07.0.02.10410</t>
  </si>
  <si>
    <t>07.0.02.70410</t>
  </si>
  <si>
    <t>Муниципальная программа «Охрана земель городского поселения Мышкин на 2022 – 2024 годы»</t>
  </si>
  <si>
    <t>10.0.00.00000</t>
  </si>
  <si>
    <t>Мероприятие по борьбе с борщевиком Сосновского</t>
  </si>
  <si>
    <t>10.0.01.11201</t>
  </si>
  <si>
    <t xml:space="preserve"> от 00.00.2024 №   </t>
  </si>
  <si>
    <t xml:space="preserve">Исполнение ведомственной структуры расходов бюджета за 2023 год </t>
  </si>
  <si>
    <t>Муниципальная программа "Поддержка молодых семей городского поселения Мышкин в приобретении (строительстве)жилья на 2023-2025 годы"</t>
  </si>
  <si>
    <t>Муниципальная программа "Защита населения и территории городского поселения Мышкин от чрезвычайных ситуаций, обеспечение пожарной безопасности и безопасности людей на водных объектах на 2023-2025 годы"</t>
  </si>
  <si>
    <t>Подпрограмма "Обеспечение первичных мер противопожарной безопасности на территории городского поселения Мышкин на 2023-2025 годы"</t>
  </si>
  <si>
    <t>Обеспечение мер первичной пожарной безопасности на территории городского поселения Мышки</t>
  </si>
  <si>
    <t>Подпрограмма "Обеспечение безопасности  граждан на водных объектах городского поселения Мышкин на 2023-2025 годы"</t>
  </si>
  <si>
    <t>Подпрограмма «Профилактика терроризма и экстремизма, а также в минимизации и (или) ликвидации последствий проявлений терроризма и экстремизма в границах городского поселения Мышкин на 2023-2025 годы»</t>
  </si>
  <si>
    <t>Муниципальная программа «Развитие малого и среднего предпринимательства на территории городского поселения Мышкин на 2023-2025 годы»</t>
  </si>
  <si>
    <t>Муниципальная программа «Жилищно-коммунальное хозяйство городского поселения Мышкин на 2023-2025 годы»</t>
  </si>
  <si>
    <t>Субсидия на возмещение льгот по бане</t>
  </si>
  <si>
    <t>Подпрограмма «Благоустройство городского поселения Мышкин на 2023-2025 годы»</t>
  </si>
  <si>
    <t>Организация и содержание объектов озеленения</t>
  </si>
  <si>
    <t>04.0.05.11180</t>
  </si>
  <si>
    <t>Муниципальная  программа «Развитие культуры, физической культуры, спорта и молодежной политики в городском поселения Мышкин на 2023-2025 годы»</t>
  </si>
  <si>
    <t>Подпрограмма «Создание условий для организации досуга и обеспечение жителей поселения услугами организаций культуры на территории городского поселения Мышкин на 2023-2025 годы»</t>
  </si>
  <si>
    <t>Подпрограмма "Обеспечение условий для развития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 на 2023-2025 годы»</t>
  </si>
  <si>
    <t>Подпрограмма «Организация и осуществление мероприятий по работе с детьми и молодежью, патриотическое воспитание молодежи на территории городского поселения Мышкин на 2023-2025 годы»</t>
  </si>
  <si>
    <t xml:space="preserve"> Муниципальная программа «Развитие сети автомобильных дорог  городского поселения Мышкин на 2023 -2025 годы»</t>
  </si>
  <si>
    <t>06.0.01.00000</t>
  </si>
  <si>
    <t>Иные межбюджетные трансферты</t>
  </si>
  <si>
    <t>Софинансирование к субсидии бюджетам городских поселений на приведение в нормативное состояние автомобильных дорог местного значения, обеспечивающих подъезды к объектам социального назначения</t>
  </si>
  <si>
    <t>06.0.01.17350</t>
  </si>
  <si>
    <t>Субсидия бюджетам городских поселений на приведение в нормативное состояние автомобильных дорог местного значения, обеспечивающих подъезды к объектам социального назначения</t>
  </si>
  <si>
    <t>06.0.01.77350</t>
  </si>
  <si>
    <t>Капитальный ремонт и ремонт дорожных объектов муниципальной собственности (софинансирование)</t>
  </si>
  <si>
    <t>06.0.01.15620</t>
  </si>
  <si>
    <t>Муниципальная программа "Формирование современной городской среды на территории городского поселения Мышкин на 2023-2027 годы"</t>
  </si>
  <si>
    <t>Благоустройство дворовых территорий в рамках  реализации проекта "Наши дворы"</t>
  </si>
  <si>
    <t>Благоустройство дворовых территорий в рамках  реализации проекта "Наши дворы" (софинансирование)</t>
  </si>
  <si>
    <t>Дотации на реализацию мероприятий, предусмотренных нормативными правовыми актами органов государственной власти, в рамках пункта 3 части 1 статьи 8 Закона Ярославской области от 7 октября 2008 года № 40-з "О межбюджетных отношениях"</t>
  </si>
  <si>
    <t>07.0.02.73260</t>
  </si>
  <si>
    <t>Мероприетие по благоустройству пляжа</t>
  </si>
  <si>
    <t>07.0.02.05550</t>
  </si>
  <si>
    <t>Резервный фонд</t>
  </si>
  <si>
    <t>20.0.00.11610</t>
  </si>
  <si>
    <t>Иные выплаты текущего характера физическим лицам</t>
  </si>
  <si>
    <t xml:space="preserve">Иные межбюджетные трансферты по заключенному Соглашению о передаче осуществления части полномочий  по решению вопросов местного значения  </t>
  </si>
  <si>
    <t>20.0.00.11630</t>
  </si>
  <si>
    <t>Дотации на реализацию мероприятий, предусмотренных нормативными правовыми актами органов государственной власти, в рамках пункта 3 части 1 статьи 8 Закона Ярославской области от 7 октября 2008 года № 40-з ""О межбюджетных отношениях"</t>
  </si>
  <si>
    <t>20.0.00.73260</t>
  </si>
  <si>
    <t>Муниципальное учреждение "Администрация городского поселения Мышкин"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</si>
</sst>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74">
    <xf numFmtId="0" fontId="0" fillId="0" borderId="0" xfId="0"/>
    <xf numFmtId="0" fontId="1" fillId="0" borderId="0" xfId="0" applyFont="1" applyFill="1" applyBorder="1" applyAlignment="1">
      <alignment horizontal="center" vertical="top" wrapText="1"/>
    </xf>
    <xf numFmtId="0" fontId="0" fillId="0" borderId="0" xfId="0" applyBorder="1"/>
    <xf numFmtId="0" fontId="2" fillId="0" borderId="0" xfId="0" applyFont="1"/>
    <xf numFmtId="4" fontId="5" fillId="0" borderId="1" xfId="0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3" fontId="6" fillId="0" borderId="4" xfId="0" applyNumberFormat="1" applyFont="1" applyBorder="1" applyAlignment="1">
      <alignment horizontal="center" vertical="top" wrapText="1"/>
    </xf>
    <xf numFmtId="4" fontId="6" fillId="0" borderId="4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3" fontId="5" fillId="0" borderId="4" xfId="0" applyNumberFormat="1" applyFont="1" applyBorder="1" applyAlignment="1">
      <alignment horizontal="center" vertical="top" wrapText="1"/>
    </xf>
    <xf numFmtId="4" fontId="5" fillId="0" borderId="4" xfId="0" applyNumberFormat="1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5" fillId="0" borderId="7" xfId="0" applyFont="1" applyBorder="1" applyAlignment="1">
      <alignment vertical="top" wrapText="1"/>
    </xf>
    <xf numFmtId="0" fontId="7" fillId="0" borderId="10" xfId="0" applyFont="1" applyBorder="1" applyAlignment="1">
      <alignment horizontal="center" vertical="top" wrapText="1"/>
    </xf>
    <xf numFmtId="4" fontId="5" fillId="0" borderId="10" xfId="0" applyNumberFormat="1" applyFont="1" applyBorder="1" applyAlignment="1">
      <alignment horizontal="center" vertical="top" wrapText="1"/>
    </xf>
    <xf numFmtId="0" fontId="5" fillId="0" borderId="11" xfId="0" applyFont="1" applyBorder="1" applyAlignment="1">
      <alignment vertical="top" wrapText="1"/>
    </xf>
    <xf numFmtId="0" fontId="5" fillId="0" borderId="13" xfId="0" applyFont="1" applyBorder="1" applyAlignment="1">
      <alignment horizontal="center" vertical="top" wrapText="1"/>
    </xf>
    <xf numFmtId="4" fontId="5" fillId="0" borderId="13" xfId="0" applyNumberFormat="1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17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4" fontId="6" fillId="0" borderId="1" xfId="0" applyNumberFormat="1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9" fillId="0" borderId="11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1" xfId="1" applyNumberFormat="1" applyFont="1" applyFill="1" applyBorder="1" applyAlignment="1" applyProtection="1">
      <alignment horizontal="center" vertical="center" wrapText="1"/>
      <protection hidden="1"/>
    </xf>
    <xf numFmtId="4" fontId="0" fillId="0" borderId="0" xfId="0" applyNumberFormat="1"/>
    <xf numFmtId="0" fontId="6" fillId="0" borderId="11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6" fillId="0" borderId="1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center" wrapText="1"/>
    </xf>
    <xf numFmtId="4" fontId="5" fillId="0" borderId="4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vertical="top" wrapText="1"/>
    </xf>
    <xf numFmtId="0" fontId="5" fillId="0" borderId="3" xfId="0" applyFont="1" applyBorder="1" applyAlignment="1">
      <alignment vertical="center" wrapText="1"/>
    </xf>
    <xf numFmtId="0" fontId="5" fillId="0" borderId="21" xfId="0" applyFont="1" applyBorder="1" applyAlignment="1">
      <alignment vertical="top" wrapText="1"/>
    </xf>
    <xf numFmtId="0" fontId="6" fillId="0" borderId="11" xfId="0" applyFont="1" applyBorder="1" applyAlignment="1">
      <alignment horizontal="left" vertical="top" wrapText="1"/>
    </xf>
    <xf numFmtId="4" fontId="9" fillId="0" borderId="11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3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0" fillId="0" borderId="0" xfId="0" applyAlignment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8" fillId="0" borderId="0" xfId="0" applyFont="1" applyAlignment="1">
      <alignment horizontal="center" wrapText="1"/>
    </xf>
    <xf numFmtId="0" fontId="5" fillId="0" borderId="12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9" fillId="0" borderId="12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8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1"/>
  <sheetViews>
    <sheetView tabSelected="1" zoomScaleNormal="100" workbookViewId="0">
      <selection activeCell="H8" sqref="H8"/>
    </sheetView>
  </sheetViews>
  <sheetFormatPr defaultRowHeight="15" x14ac:dyDescent="0.25"/>
  <cols>
    <col min="1" max="1" width="42.5703125" customWidth="1"/>
    <col min="2" max="2" width="10.28515625" customWidth="1"/>
    <col min="3" max="3" width="8.7109375" customWidth="1"/>
    <col min="4" max="4" width="5.5703125" customWidth="1"/>
    <col min="5" max="5" width="9.42578125" customWidth="1"/>
    <col min="6" max="6" width="13.7109375" customWidth="1"/>
    <col min="7" max="7" width="13" customWidth="1"/>
    <col min="8" max="8" width="8.7109375" customWidth="1"/>
    <col min="9" max="9" width="12.28515625" customWidth="1"/>
    <col min="10" max="10" width="13.5703125" customWidth="1"/>
    <col min="11" max="11" width="10.7109375" customWidth="1"/>
  </cols>
  <sheetData>
    <row r="1" spans="1:7" x14ac:dyDescent="0.25">
      <c r="E1" s="50" t="s">
        <v>72</v>
      </c>
      <c r="F1" s="50"/>
      <c r="G1" s="49"/>
    </row>
    <row r="2" spans="1:7" ht="15" customHeight="1" x14ac:dyDescent="0.25">
      <c r="D2" s="47" t="s">
        <v>9</v>
      </c>
      <c r="E2" s="48"/>
      <c r="F2" s="48"/>
      <c r="G2" s="49"/>
    </row>
    <row r="3" spans="1:7" x14ac:dyDescent="0.25">
      <c r="D3" s="50" t="s">
        <v>8</v>
      </c>
      <c r="E3" s="51"/>
      <c r="F3" s="51"/>
      <c r="G3" s="49"/>
    </row>
    <row r="4" spans="1:7" x14ac:dyDescent="0.25">
      <c r="D4" s="50" t="s">
        <v>90</v>
      </c>
      <c r="E4" s="50"/>
      <c r="F4" s="50"/>
      <c r="G4" s="50"/>
    </row>
    <row r="5" spans="1:7" ht="25.5" customHeight="1" x14ac:dyDescent="0.25">
      <c r="A5" s="52" t="s">
        <v>91</v>
      </c>
      <c r="B5" s="52"/>
      <c r="C5" s="52"/>
      <c r="D5" s="52"/>
      <c r="E5" s="52"/>
      <c r="F5" s="52"/>
      <c r="G5" s="52"/>
    </row>
    <row r="6" spans="1:7" ht="15" customHeight="1" thickBot="1" x14ac:dyDescent="0.3"/>
    <row r="7" spans="1:7" ht="45" customHeight="1" thickBot="1" x14ac:dyDescent="0.3">
      <c r="A7" s="25" t="s">
        <v>5</v>
      </c>
      <c r="B7" s="31" t="s">
        <v>69</v>
      </c>
      <c r="C7" s="59" t="s">
        <v>70</v>
      </c>
      <c r="D7" s="60"/>
      <c r="E7" s="26" t="s">
        <v>13</v>
      </c>
      <c r="F7" s="27" t="s">
        <v>71</v>
      </c>
      <c r="G7" s="24" t="s">
        <v>14</v>
      </c>
    </row>
    <row r="8" spans="1:7" ht="28.5" customHeight="1" thickBot="1" x14ac:dyDescent="0.3">
      <c r="A8" s="41" t="s">
        <v>131</v>
      </c>
      <c r="B8" s="35">
        <v>639</v>
      </c>
      <c r="C8" s="59"/>
      <c r="D8" s="60"/>
      <c r="E8" s="26"/>
      <c r="F8" s="42">
        <f>F9+F12+F25+F28+F51+F58+F75+F88+F97+F94</f>
        <v>62498988.469999999</v>
      </c>
      <c r="G8" s="42">
        <f>G9+G12+G25+G28+G51+G58+G75+G88+G97+G94</f>
        <v>61526053.899999991</v>
      </c>
    </row>
    <row r="9" spans="1:7" ht="26.25" customHeight="1" thickBot="1" x14ac:dyDescent="0.3">
      <c r="A9" s="5" t="s">
        <v>92</v>
      </c>
      <c r="B9" s="20"/>
      <c r="C9" s="63" t="s">
        <v>15</v>
      </c>
      <c r="D9" s="64"/>
      <c r="E9" s="6"/>
      <c r="F9" s="7">
        <f>F10</f>
        <v>1522806</v>
      </c>
      <c r="G9" s="7">
        <f>G10</f>
        <v>1499914.18</v>
      </c>
    </row>
    <row r="10" spans="1:7" ht="41.25" customHeight="1" thickBot="1" x14ac:dyDescent="0.3">
      <c r="A10" s="8" t="s">
        <v>12</v>
      </c>
      <c r="B10" s="21"/>
      <c r="C10" s="43" t="s">
        <v>16</v>
      </c>
      <c r="D10" s="44"/>
      <c r="E10" s="9"/>
      <c r="F10" s="10">
        <f>F11</f>
        <v>1522806</v>
      </c>
      <c r="G10" s="10">
        <f>G11</f>
        <v>1499914.18</v>
      </c>
    </row>
    <row r="11" spans="1:7" ht="15.75" thickBot="1" x14ac:dyDescent="0.3">
      <c r="A11" s="8" t="s">
        <v>17</v>
      </c>
      <c r="B11" s="21"/>
      <c r="C11" s="43"/>
      <c r="D11" s="44"/>
      <c r="E11" s="9">
        <v>300</v>
      </c>
      <c r="F11" s="10">
        <v>1522806</v>
      </c>
      <c r="G11" s="10">
        <v>1499914.18</v>
      </c>
    </row>
    <row r="12" spans="1:7" s="3" customFormat="1" ht="16.5" customHeight="1" thickBot="1" x14ac:dyDescent="0.25">
      <c r="A12" s="5" t="s">
        <v>93</v>
      </c>
      <c r="B12" s="20"/>
      <c r="C12" s="45" t="s">
        <v>18</v>
      </c>
      <c r="D12" s="46"/>
      <c r="E12" s="32"/>
      <c r="F12" s="7">
        <f>F13+F16+F19+F23+F21</f>
        <v>213300.5</v>
      </c>
      <c r="G12" s="7">
        <f>G13+G16+G19+G23+G21</f>
        <v>213300.5</v>
      </c>
    </row>
    <row r="13" spans="1:7" ht="44.25" customHeight="1" thickBot="1" x14ac:dyDescent="0.3">
      <c r="A13" s="8" t="s">
        <v>94</v>
      </c>
      <c r="B13" s="21"/>
      <c r="C13" s="43" t="s">
        <v>19</v>
      </c>
      <c r="D13" s="44"/>
      <c r="E13" s="11"/>
      <c r="F13" s="10">
        <f>F14</f>
        <v>80004.23</v>
      </c>
      <c r="G13" s="10">
        <f>G14</f>
        <v>80004.23</v>
      </c>
    </row>
    <row r="14" spans="1:7" ht="42" customHeight="1" thickBot="1" x14ac:dyDescent="0.3">
      <c r="A14" s="8" t="s">
        <v>95</v>
      </c>
      <c r="B14" s="21"/>
      <c r="C14" s="43" t="s">
        <v>20</v>
      </c>
      <c r="D14" s="44"/>
      <c r="E14" s="34"/>
      <c r="F14" s="10">
        <f>F15</f>
        <v>80004.23</v>
      </c>
      <c r="G14" s="10">
        <f>G15</f>
        <v>80004.23</v>
      </c>
    </row>
    <row r="15" spans="1:7" ht="20.25" customHeight="1" thickBot="1" x14ac:dyDescent="0.3">
      <c r="A15" s="8" t="s">
        <v>21</v>
      </c>
      <c r="B15" s="21"/>
      <c r="C15" s="43"/>
      <c r="D15" s="44"/>
      <c r="E15" s="34">
        <v>200</v>
      </c>
      <c r="F15" s="10">
        <v>80004.23</v>
      </c>
      <c r="G15" s="10">
        <v>80004.23</v>
      </c>
    </row>
    <row r="16" spans="1:7" ht="39" thickBot="1" x14ac:dyDescent="0.3">
      <c r="A16" s="12" t="s">
        <v>96</v>
      </c>
      <c r="B16" s="22"/>
      <c r="C16" s="61" t="s">
        <v>22</v>
      </c>
      <c r="D16" s="62"/>
      <c r="E16" s="13"/>
      <c r="F16" s="14">
        <f>F17</f>
        <v>23551.39</v>
      </c>
      <c r="G16" s="14">
        <f>G17</f>
        <v>23551.39</v>
      </c>
    </row>
    <row r="17" spans="1:9" ht="28.5" customHeight="1" thickBot="1" x14ac:dyDescent="0.3">
      <c r="A17" s="15" t="s">
        <v>23</v>
      </c>
      <c r="B17" s="23"/>
      <c r="C17" s="53" t="s">
        <v>24</v>
      </c>
      <c r="D17" s="54"/>
      <c r="E17" s="33"/>
      <c r="F17" s="4">
        <f>F18</f>
        <v>23551.39</v>
      </c>
      <c r="G17" s="4">
        <f>G18</f>
        <v>23551.39</v>
      </c>
    </row>
    <row r="18" spans="1:9" ht="16.5" customHeight="1" thickBot="1" x14ac:dyDescent="0.3">
      <c r="A18" s="8" t="s">
        <v>21</v>
      </c>
      <c r="B18" s="38"/>
      <c r="C18" s="53"/>
      <c r="D18" s="54"/>
      <c r="E18" s="16">
        <v>200</v>
      </c>
      <c r="F18" s="17">
        <v>23551.39</v>
      </c>
      <c r="G18" s="17">
        <v>23551.39</v>
      </c>
    </row>
    <row r="19" spans="1:9" ht="42.75" customHeight="1" thickBot="1" x14ac:dyDescent="0.3">
      <c r="A19" s="8" t="s">
        <v>73</v>
      </c>
      <c r="B19" s="21"/>
      <c r="C19" s="55" t="s">
        <v>75</v>
      </c>
      <c r="D19" s="56"/>
      <c r="E19" s="11"/>
      <c r="F19" s="10">
        <f>F20</f>
        <v>19757.439999999999</v>
      </c>
      <c r="G19" s="10">
        <f>G20</f>
        <v>19757.439999999999</v>
      </c>
    </row>
    <row r="20" spans="1:9" ht="17.25" customHeight="1" thickBot="1" x14ac:dyDescent="0.3">
      <c r="A20" s="8" t="s">
        <v>21</v>
      </c>
      <c r="B20" s="21"/>
      <c r="C20" s="45"/>
      <c r="D20" s="46"/>
      <c r="E20" s="34">
        <v>200</v>
      </c>
      <c r="F20" s="10">
        <v>19757.439999999999</v>
      </c>
      <c r="G20" s="10">
        <v>19757.439999999999</v>
      </c>
    </row>
    <row r="21" spans="1:9" ht="63" customHeight="1" thickBot="1" x14ac:dyDescent="0.3">
      <c r="A21" s="36" t="s">
        <v>74</v>
      </c>
      <c r="B21" s="39"/>
      <c r="C21" s="57" t="s">
        <v>76</v>
      </c>
      <c r="D21" s="58"/>
      <c r="E21" s="18"/>
      <c r="F21" s="37">
        <f>F22</f>
        <v>19987.439999999999</v>
      </c>
      <c r="G21" s="37">
        <f>G22</f>
        <v>19987.439999999999</v>
      </c>
    </row>
    <row r="22" spans="1:9" ht="20.25" customHeight="1" thickBot="1" x14ac:dyDescent="0.3">
      <c r="A22" s="8" t="s">
        <v>21</v>
      </c>
      <c r="B22" s="21"/>
      <c r="C22" s="45"/>
      <c r="D22" s="46"/>
      <c r="E22" s="34">
        <v>200</v>
      </c>
      <c r="F22" s="37">
        <v>19987.439999999999</v>
      </c>
      <c r="G22" s="37">
        <v>19987.439999999999</v>
      </c>
    </row>
    <row r="23" spans="1:9" ht="67.5" customHeight="1" thickBot="1" x14ac:dyDescent="0.3">
      <c r="A23" s="8" t="s">
        <v>97</v>
      </c>
      <c r="B23" s="21"/>
      <c r="C23" s="43" t="s">
        <v>25</v>
      </c>
      <c r="D23" s="44"/>
      <c r="E23" s="34"/>
      <c r="F23" s="10">
        <f>F24</f>
        <v>70000</v>
      </c>
      <c r="G23" s="10">
        <f>G24</f>
        <v>70000</v>
      </c>
    </row>
    <row r="24" spans="1:9" ht="15.75" thickBot="1" x14ac:dyDescent="0.3">
      <c r="A24" s="8" t="s">
        <v>21</v>
      </c>
      <c r="B24" s="21"/>
      <c r="C24" s="43"/>
      <c r="D24" s="44"/>
      <c r="E24" s="34">
        <v>200</v>
      </c>
      <c r="F24" s="10">
        <v>70000</v>
      </c>
      <c r="G24" s="10">
        <v>70000</v>
      </c>
    </row>
    <row r="25" spans="1:9" ht="51.75" thickBot="1" x14ac:dyDescent="0.3">
      <c r="A25" s="5" t="s">
        <v>98</v>
      </c>
      <c r="B25" s="20"/>
      <c r="C25" s="45" t="s">
        <v>26</v>
      </c>
      <c r="D25" s="46"/>
      <c r="E25" s="32"/>
      <c r="F25" s="7">
        <f>F26</f>
        <v>20000</v>
      </c>
      <c r="G25" s="7">
        <f>G26</f>
        <v>20000</v>
      </c>
    </row>
    <row r="26" spans="1:9" ht="39" thickBot="1" x14ac:dyDescent="0.3">
      <c r="A26" s="8" t="s">
        <v>27</v>
      </c>
      <c r="B26" s="21"/>
      <c r="C26" s="43" t="s">
        <v>28</v>
      </c>
      <c r="D26" s="44"/>
      <c r="E26" s="34"/>
      <c r="F26" s="10">
        <f>F27</f>
        <v>20000</v>
      </c>
      <c r="G26" s="10">
        <f>G27</f>
        <v>20000</v>
      </c>
    </row>
    <row r="27" spans="1:9" ht="15.75" thickBot="1" x14ac:dyDescent="0.3">
      <c r="A27" s="8" t="s">
        <v>21</v>
      </c>
      <c r="B27" s="21"/>
      <c r="C27" s="45"/>
      <c r="D27" s="46"/>
      <c r="E27" s="34">
        <v>200</v>
      </c>
      <c r="F27" s="10">
        <v>20000</v>
      </c>
      <c r="G27" s="10">
        <v>20000</v>
      </c>
    </row>
    <row r="28" spans="1:9" ht="39" thickBot="1" x14ac:dyDescent="0.3">
      <c r="A28" s="5" t="s">
        <v>99</v>
      </c>
      <c r="B28" s="20"/>
      <c r="C28" s="45" t="s">
        <v>29</v>
      </c>
      <c r="D28" s="46"/>
      <c r="E28" s="32"/>
      <c r="F28" s="7">
        <f>F29+F33+F37+F35</f>
        <v>20163615.23</v>
      </c>
      <c r="G28" s="7">
        <f>G29+G33+G37+G35</f>
        <v>19756082.199999999</v>
      </c>
    </row>
    <row r="29" spans="1:9" ht="26.25" thickBot="1" x14ac:dyDescent="0.3">
      <c r="A29" s="8" t="s">
        <v>30</v>
      </c>
      <c r="B29" s="21"/>
      <c r="C29" s="43" t="s">
        <v>31</v>
      </c>
      <c r="D29" s="44"/>
      <c r="E29" s="11"/>
      <c r="F29" s="10">
        <f>F30</f>
        <v>337234.54</v>
      </c>
      <c r="G29" s="10">
        <f>G30</f>
        <v>337234.54</v>
      </c>
      <c r="I29" s="28"/>
    </row>
    <row r="30" spans="1:9" ht="39" thickBot="1" x14ac:dyDescent="0.3">
      <c r="A30" s="8" t="s">
        <v>32</v>
      </c>
      <c r="B30" s="21"/>
      <c r="C30" s="43" t="s">
        <v>33</v>
      </c>
      <c r="D30" s="44"/>
      <c r="E30" s="34"/>
      <c r="F30" s="10">
        <f>F31+F32</f>
        <v>337234.54</v>
      </c>
      <c r="G30" s="10">
        <f>G31+G32</f>
        <v>337234.54</v>
      </c>
    </row>
    <row r="31" spans="1:9" ht="18.75" customHeight="1" thickBot="1" x14ac:dyDescent="0.3">
      <c r="A31" s="8" t="s">
        <v>21</v>
      </c>
      <c r="B31" s="21"/>
      <c r="C31" s="45"/>
      <c r="D31" s="46"/>
      <c r="E31" s="34">
        <v>200</v>
      </c>
      <c r="F31" s="10">
        <v>336851.24</v>
      </c>
      <c r="G31" s="10">
        <v>336851.24</v>
      </c>
    </row>
    <row r="32" spans="1:9" ht="15.75" customHeight="1" thickBot="1" x14ac:dyDescent="0.3">
      <c r="A32" s="8" t="s">
        <v>34</v>
      </c>
      <c r="B32" s="21"/>
      <c r="C32" s="45"/>
      <c r="D32" s="46"/>
      <c r="E32" s="34">
        <v>800</v>
      </c>
      <c r="F32" s="10">
        <v>383.3</v>
      </c>
      <c r="G32" s="10">
        <v>383.3</v>
      </c>
    </row>
    <row r="33" spans="1:7" ht="15.75" customHeight="1" thickBot="1" x14ac:dyDescent="0.3">
      <c r="A33" s="8" t="s">
        <v>100</v>
      </c>
      <c r="B33" s="21"/>
      <c r="C33" s="43" t="s">
        <v>35</v>
      </c>
      <c r="D33" s="44"/>
      <c r="E33" s="11"/>
      <c r="F33" s="10">
        <f>F34</f>
        <v>1244182.8700000001</v>
      </c>
      <c r="G33" s="10">
        <f>G34</f>
        <v>1244182.8700000001</v>
      </c>
    </row>
    <row r="34" spans="1:7" ht="15.75" thickBot="1" x14ac:dyDescent="0.3">
      <c r="A34" s="8" t="s">
        <v>34</v>
      </c>
      <c r="B34" s="21"/>
      <c r="C34" s="45"/>
      <c r="D34" s="46"/>
      <c r="E34" s="34">
        <v>800</v>
      </c>
      <c r="F34" s="10">
        <v>1244182.8700000001</v>
      </c>
      <c r="G34" s="10">
        <v>1244182.8700000001</v>
      </c>
    </row>
    <row r="35" spans="1:7" ht="40.5" customHeight="1" thickBot="1" x14ac:dyDescent="0.3">
      <c r="A35" s="8" t="s">
        <v>36</v>
      </c>
      <c r="B35" s="21"/>
      <c r="C35" s="43" t="s">
        <v>37</v>
      </c>
      <c r="D35" s="44"/>
      <c r="E35" s="34"/>
      <c r="F35" s="10">
        <f>F36</f>
        <v>49625</v>
      </c>
      <c r="G35" s="10">
        <f>G36</f>
        <v>49625</v>
      </c>
    </row>
    <row r="36" spans="1:7" ht="15.75" customHeight="1" thickBot="1" x14ac:dyDescent="0.3">
      <c r="A36" s="8" t="s">
        <v>21</v>
      </c>
      <c r="B36" s="21"/>
      <c r="C36" s="45"/>
      <c r="D36" s="46"/>
      <c r="E36" s="34">
        <v>200</v>
      </c>
      <c r="F36" s="10">
        <v>49625</v>
      </c>
      <c r="G36" s="10">
        <v>49625</v>
      </c>
    </row>
    <row r="37" spans="1:7" ht="27.75" customHeight="1" thickBot="1" x14ac:dyDescent="0.3">
      <c r="A37" s="8" t="s">
        <v>101</v>
      </c>
      <c r="B37" s="21"/>
      <c r="C37" s="43" t="s">
        <v>38</v>
      </c>
      <c r="D37" s="44"/>
      <c r="E37" s="34"/>
      <c r="F37" s="10">
        <f>F38+F41+F43+F45+F47</f>
        <v>18532572.82</v>
      </c>
      <c r="G37" s="10">
        <f>G38+G41+G43+G45+G47</f>
        <v>18125039.789999999</v>
      </c>
    </row>
    <row r="38" spans="1:7" ht="18.75" customHeight="1" thickBot="1" x14ac:dyDescent="0.3">
      <c r="A38" s="8" t="s">
        <v>6</v>
      </c>
      <c r="B38" s="21"/>
      <c r="C38" s="43" t="s">
        <v>39</v>
      </c>
      <c r="D38" s="44"/>
      <c r="E38" s="34"/>
      <c r="F38" s="10">
        <f>F39+F40</f>
        <v>4700000</v>
      </c>
      <c r="G38" s="10">
        <f>G39+G40</f>
        <v>4316356.76</v>
      </c>
    </row>
    <row r="39" spans="1:7" ht="15.75" thickBot="1" x14ac:dyDescent="0.3">
      <c r="A39" s="8" t="s">
        <v>21</v>
      </c>
      <c r="B39" s="21"/>
      <c r="C39" s="45"/>
      <c r="D39" s="46"/>
      <c r="E39" s="34">
        <v>200</v>
      </c>
      <c r="F39" s="10">
        <v>600000</v>
      </c>
      <c r="G39" s="10">
        <v>600000</v>
      </c>
    </row>
    <row r="40" spans="1:7" ht="16.5" customHeight="1" thickBot="1" x14ac:dyDescent="0.3">
      <c r="A40" s="8" t="s">
        <v>80</v>
      </c>
      <c r="B40" s="21"/>
      <c r="C40" s="43"/>
      <c r="D40" s="44"/>
      <c r="E40" s="34">
        <v>200</v>
      </c>
      <c r="F40" s="10">
        <v>4100000</v>
      </c>
      <c r="G40" s="10">
        <v>3716356.76</v>
      </c>
    </row>
    <row r="41" spans="1:7" ht="15.75" thickBot="1" x14ac:dyDescent="0.3">
      <c r="A41" s="8" t="s">
        <v>102</v>
      </c>
      <c r="B41" s="21"/>
      <c r="C41" s="43" t="s">
        <v>103</v>
      </c>
      <c r="D41" s="44"/>
      <c r="E41" s="34"/>
      <c r="F41" s="10">
        <f>F42</f>
        <v>197203.1</v>
      </c>
      <c r="G41" s="10">
        <f>G42</f>
        <v>197203.1</v>
      </c>
    </row>
    <row r="42" spans="1:7" ht="16.5" customHeight="1" thickBot="1" x14ac:dyDescent="0.3">
      <c r="A42" s="8" t="s">
        <v>21</v>
      </c>
      <c r="B42" s="21"/>
      <c r="C42" s="45"/>
      <c r="D42" s="46"/>
      <c r="E42" s="34">
        <v>200</v>
      </c>
      <c r="F42" s="10">
        <v>197203.1</v>
      </c>
      <c r="G42" s="10">
        <v>197203.1</v>
      </c>
    </row>
    <row r="43" spans="1:7" ht="19.5" customHeight="1" thickBot="1" x14ac:dyDescent="0.3">
      <c r="A43" s="8" t="s">
        <v>3</v>
      </c>
      <c r="B43" s="21"/>
      <c r="C43" s="43" t="s">
        <v>40</v>
      </c>
      <c r="D43" s="44"/>
      <c r="E43" s="34"/>
      <c r="F43" s="10">
        <f>F44</f>
        <v>142245.84</v>
      </c>
      <c r="G43" s="10">
        <f>G44</f>
        <v>142245.84</v>
      </c>
    </row>
    <row r="44" spans="1:7" ht="17.25" customHeight="1" thickBot="1" x14ac:dyDescent="0.3">
      <c r="A44" s="8" t="s">
        <v>21</v>
      </c>
      <c r="B44" s="21"/>
      <c r="C44" s="45"/>
      <c r="D44" s="46"/>
      <c r="E44" s="34">
        <v>200</v>
      </c>
      <c r="F44" s="10">
        <v>142245.84</v>
      </c>
      <c r="G44" s="10">
        <v>142245.84</v>
      </c>
    </row>
    <row r="45" spans="1:7" ht="30" customHeight="1" thickBot="1" x14ac:dyDescent="0.3">
      <c r="A45" s="8" t="s">
        <v>7</v>
      </c>
      <c r="B45" s="21"/>
      <c r="C45" s="43" t="s">
        <v>41</v>
      </c>
      <c r="D45" s="44"/>
      <c r="E45" s="34"/>
      <c r="F45" s="10">
        <f>F46</f>
        <v>3858676.19</v>
      </c>
      <c r="G45" s="10">
        <f>G46</f>
        <v>3843176.19</v>
      </c>
    </row>
    <row r="46" spans="1:7" ht="17.25" customHeight="1" thickBot="1" x14ac:dyDescent="0.3">
      <c r="A46" s="8" t="s">
        <v>21</v>
      </c>
      <c r="B46" s="21"/>
      <c r="C46" s="45"/>
      <c r="D46" s="46"/>
      <c r="E46" s="34">
        <v>200</v>
      </c>
      <c r="F46" s="10">
        <v>3858676.19</v>
      </c>
      <c r="G46" s="10">
        <v>3843176.19</v>
      </c>
    </row>
    <row r="47" spans="1:7" ht="27" customHeight="1" thickBot="1" x14ac:dyDescent="0.3">
      <c r="A47" s="8" t="s">
        <v>4</v>
      </c>
      <c r="B47" s="21"/>
      <c r="C47" s="43" t="s">
        <v>42</v>
      </c>
      <c r="D47" s="44"/>
      <c r="E47" s="34"/>
      <c r="F47" s="10">
        <f>F48+F49+F50</f>
        <v>9634447.6900000013</v>
      </c>
      <c r="G47" s="10">
        <f>G48+G49+G50</f>
        <v>9626057.9000000004</v>
      </c>
    </row>
    <row r="48" spans="1:7" ht="17.25" customHeight="1" thickBot="1" x14ac:dyDescent="0.3">
      <c r="A48" s="8" t="s">
        <v>43</v>
      </c>
      <c r="B48" s="21"/>
      <c r="C48" s="45"/>
      <c r="D48" s="46"/>
      <c r="E48" s="34">
        <v>100</v>
      </c>
      <c r="F48" s="10">
        <v>6651517.79</v>
      </c>
      <c r="G48" s="10">
        <v>6651517.79</v>
      </c>
    </row>
    <row r="49" spans="1:7" ht="18.75" customHeight="1" thickBot="1" x14ac:dyDescent="0.3">
      <c r="A49" s="8" t="s">
        <v>21</v>
      </c>
      <c r="B49" s="21"/>
      <c r="C49" s="45"/>
      <c r="D49" s="46"/>
      <c r="E49" s="34">
        <v>200</v>
      </c>
      <c r="F49" s="10">
        <v>2776890.85</v>
      </c>
      <c r="G49" s="10">
        <v>2768501.06</v>
      </c>
    </row>
    <row r="50" spans="1:7" ht="17.25" customHeight="1" thickBot="1" x14ac:dyDescent="0.3">
      <c r="A50" s="8" t="s">
        <v>34</v>
      </c>
      <c r="B50" s="21"/>
      <c r="C50" s="45"/>
      <c r="D50" s="46"/>
      <c r="E50" s="34">
        <v>800</v>
      </c>
      <c r="F50" s="10">
        <v>206039.05</v>
      </c>
      <c r="G50" s="10">
        <v>206039.05</v>
      </c>
    </row>
    <row r="51" spans="1:7" ht="53.25" customHeight="1" thickBot="1" x14ac:dyDescent="0.3">
      <c r="A51" s="5" t="s">
        <v>104</v>
      </c>
      <c r="B51" s="20"/>
      <c r="C51" s="45" t="s">
        <v>44</v>
      </c>
      <c r="D51" s="46"/>
      <c r="E51" s="32"/>
      <c r="F51" s="7">
        <f>F52+F54+F56</f>
        <v>179300</v>
      </c>
      <c r="G51" s="7">
        <f>G52+G54+G56</f>
        <v>179300</v>
      </c>
    </row>
    <row r="52" spans="1:7" ht="55.5" customHeight="1" thickBot="1" x14ac:dyDescent="0.3">
      <c r="A52" s="36" t="s">
        <v>105</v>
      </c>
      <c r="B52" s="39"/>
      <c r="C52" s="57" t="s">
        <v>45</v>
      </c>
      <c r="D52" s="58"/>
      <c r="E52" s="18"/>
      <c r="F52" s="10">
        <f>F53</f>
        <v>55000</v>
      </c>
      <c r="G52" s="10">
        <f>G53</f>
        <v>55000</v>
      </c>
    </row>
    <row r="53" spans="1:7" ht="17.25" customHeight="1" thickBot="1" x14ac:dyDescent="0.3">
      <c r="A53" s="8" t="s">
        <v>21</v>
      </c>
      <c r="B53" s="21"/>
      <c r="C53" s="45"/>
      <c r="D53" s="46"/>
      <c r="E53" s="34">
        <v>200</v>
      </c>
      <c r="F53" s="10">
        <v>55000</v>
      </c>
      <c r="G53" s="10">
        <v>55000</v>
      </c>
    </row>
    <row r="54" spans="1:7" ht="68.25" customHeight="1" thickBot="1" x14ac:dyDescent="0.3">
      <c r="A54" s="8" t="s">
        <v>106</v>
      </c>
      <c r="B54" s="21"/>
      <c r="C54" s="43" t="s">
        <v>46</v>
      </c>
      <c r="D54" s="44"/>
      <c r="E54" s="34"/>
      <c r="F54" s="10">
        <f>F55</f>
        <v>44100</v>
      </c>
      <c r="G54" s="10">
        <f>G55</f>
        <v>44100</v>
      </c>
    </row>
    <row r="55" spans="1:7" ht="17.25" customHeight="1" thickBot="1" x14ac:dyDescent="0.3">
      <c r="A55" s="12" t="s">
        <v>21</v>
      </c>
      <c r="B55" s="22"/>
      <c r="C55" s="45"/>
      <c r="D55" s="46"/>
      <c r="E55" s="34">
        <v>200</v>
      </c>
      <c r="F55" s="10">
        <v>44100</v>
      </c>
      <c r="G55" s="10">
        <v>44100</v>
      </c>
    </row>
    <row r="56" spans="1:7" ht="62.25" customHeight="1" thickBot="1" x14ac:dyDescent="0.3">
      <c r="A56" s="30" t="s">
        <v>107</v>
      </c>
      <c r="B56" s="30"/>
      <c r="C56" s="65" t="s">
        <v>47</v>
      </c>
      <c r="D56" s="66"/>
      <c r="E56" s="34"/>
      <c r="F56" s="10">
        <f>F57</f>
        <v>80200</v>
      </c>
      <c r="G56" s="10">
        <f>G57</f>
        <v>80200</v>
      </c>
    </row>
    <row r="57" spans="1:7" ht="15.75" customHeight="1" thickBot="1" x14ac:dyDescent="0.3">
      <c r="A57" s="8" t="s">
        <v>21</v>
      </c>
      <c r="B57" s="21"/>
      <c r="C57" s="45"/>
      <c r="D57" s="46"/>
      <c r="E57" s="34">
        <v>200</v>
      </c>
      <c r="F57" s="10">
        <v>80200</v>
      </c>
      <c r="G57" s="10">
        <v>80200</v>
      </c>
    </row>
    <row r="58" spans="1:7" ht="41.25" customHeight="1" thickBot="1" x14ac:dyDescent="0.3">
      <c r="A58" s="5" t="s">
        <v>108</v>
      </c>
      <c r="B58" s="20"/>
      <c r="C58" s="67" t="s">
        <v>48</v>
      </c>
      <c r="D58" s="68"/>
      <c r="E58" s="34"/>
      <c r="F58" s="7">
        <f>F59</f>
        <v>8795454.3599999994</v>
      </c>
      <c r="G58" s="7">
        <f>G59</f>
        <v>8795454.3599999994</v>
      </c>
    </row>
    <row r="59" spans="1:7" ht="18.75" customHeight="1" thickBot="1" x14ac:dyDescent="0.3">
      <c r="A59" s="8" t="s">
        <v>49</v>
      </c>
      <c r="B59" s="21"/>
      <c r="C59" s="55" t="s">
        <v>109</v>
      </c>
      <c r="D59" s="56"/>
      <c r="E59" s="34"/>
      <c r="F59" s="10">
        <f>F60+F63+F66+F71+F68+F73</f>
        <v>8795454.3599999994</v>
      </c>
      <c r="G59" s="10">
        <f>G60+G63+G66+G71+G68+G73</f>
        <v>8795454.3599999994</v>
      </c>
    </row>
    <row r="60" spans="1:7" ht="16.5" customHeight="1" thickBot="1" x14ac:dyDescent="0.3">
      <c r="A60" s="8" t="s">
        <v>49</v>
      </c>
      <c r="B60" s="21"/>
      <c r="C60" s="43" t="s">
        <v>50</v>
      </c>
      <c r="D60" s="44"/>
      <c r="E60" s="34"/>
      <c r="F60" s="10">
        <f>F61+F62</f>
        <v>2135806.8600000003</v>
      </c>
      <c r="G60" s="10">
        <f>G61+G62</f>
        <v>2135806.8600000003</v>
      </c>
    </row>
    <row r="61" spans="1:7" ht="16.5" customHeight="1" thickBot="1" x14ac:dyDescent="0.3">
      <c r="A61" s="8" t="s">
        <v>21</v>
      </c>
      <c r="B61" s="21"/>
      <c r="C61" s="43"/>
      <c r="D61" s="44"/>
      <c r="E61" s="34">
        <v>200</v>
      </c>
      <c r="F61" s="10">
        <v>2013006.12</v>
      </c>
      <c r="G61" s="10">
        <v>2013006.12</v>
      </c>
    </row>
    <row r="62" spans="1:7" ht="18.75" customHeight="1" thickBot="1" x14ac:dyDescent="0.3">
      <c r="A62" s="8" t="s">
        <v>110</v>
      </c>
      <c r="B62" s="21"/>
      <c r="C62" s="43"/>
      <c r="D62" s="44"/>
      <c r="E62" s="34">
        <v>500</v>
      </c>
      <c r="F62" s="10">
        <v>122800.74</v>
      </c>
      <c r="G62" s="10">
        <v>122800.74</v>
      </c>
    </row>
    <row r="63" spans="1:7" ht="66" customHeight="1" thickBot="1" x14ac:dyDescent="0.3">
      <c r="A63" s="8" t="s">
        <v>11</v>
      </c>
      <c r="B63" s="21"/>
      <c r="C63" s="43" t="s">
        <v>52</v>
      </c>
      <c r="D63" s="44"/>
      <c r="E63" s="34"/>
      <c r="F63" s="10">
        <f>F64+F65</f>
        <v>3027104</v>
      </c>
      <c r="G63" s="10">
        <f>G64+G65</f>
        <v>3027104</v>
      </c>
    </row>
    <row r="64" spans="1:7" ht="17.25" customHeight="1" thickBot="1" x14ac:dyDescent="0.3">
      <c r="A64" s="8" t="s">
        <v>21</v>
      </c>
      <c r="B64" s="21"/>
      <c r="C64" s="43"/>
      <c r="D64" s="44"/>
      <c r="E64" s="34">
        <v>200</v>
      </c>
      <c r="F64" s="10">
        <v>1513552</v>
      </c>
      <c r="G64" s="10">
        <v>1513552</v>
      </c>
    </row>
    <row r="65" spans="1:7" ht="19.5" customHeight="1" thickBot="1" x14ac:dyDescent="0.3">
      <c r="A65" s="8" t="s">
        <v>110</v>
      </c>
      <c r="B65" s="21"/>
      <c r="C65" s="43"/>
      <c r="D65" s="44"/>
      <c r="E65" s="34">
        <v>500</v>
      </c>
      <c r="F65" s="10">
        <v>1513552</v>
      </c>
      <c r="G65" s="10">
        <v>1513552</v>
      </c>
    </row>
    <row r="66" spans="1:7" ht="28.5" customHeight="1" thickBot="1" x14ac:dyDescent="0.3">
      <c r="A66" s="8" t="s">
        <v>10</v>
      </c>
      <c r="B66" s="21"/>
      <c r="C66" s="43" t="s">
        <v>51</v>
      </c>
      <c r="D66" s="44"/>
      <c r="E66" s="34"/>
      <c r="F66" s="10">
        <f>F67</f>
        <v>190000</v>
      </c>
      <c r="G66" s="10">
        <f>G67</f>
        <v>190000</v>
      </c>
    </row>
    <row r="67" spans="1:7" ht="18" customHeight="1" thickBot="1" x14ac:dyDescent="0.3">
      <c r="A67" s="8" t="s">
        <v>21</v>
      </c>
      <c r="B67" s="21"/>
      <c r="C67" s="43"/>
      <c r="D67" s="44"/>
      <c r="E67" s="34">
        <v>200</v>
      </c>
      <c r="F67" s="10">
        <v>190000</v>
      </c>
      <c r="G67" s="10">
        <v>190000</v>
      </c>
    </row>
    <row r="68" spans="1:7" ht="67.5" customHeight="1" thickBot="1" x14ac:dyDescent="0.3">
      <c r="A68" s="8" t="s">
        <v>111</v>
      </c>
      <c r="B68" s="21"/>
      <c r="C68" s="43" t="s">
        <v>112</v>
      </c>
      <c r="D68" s="44"/>
      <c r="E68" s="34"/>
      <c r="F68" s="10">
        <f>F69+F70</f>
        <v>235253.85</v>
      </c>
      <c r="G68" s="10">
        <f>G69+G70</f>
        <v>235253.85</v>
      </c>
    </row>
    <row r="69" spans="1:7" ht="15" customHeight="1" thickBot="1" x14ac:dyDescent="0.3">
      <c r="A69" s="8" t="s">
        <v>21</v>
      </c>
      <c r="B69" s="21"/>
      <c r="C69" s="43"/>
      <c r="D69" s="44"/>
      <c r="E69" s="34">
        <v>200</v>
      </c>
      <c r="F69" s="10">
        <v>73081.850000000006</v>
      </c>
      <c r="G69" s="10">
        <v>73081.850000000006</v>
      </c>
    </row>
    <row r="70" spans="1:7" ht="15" customHeight="1" thickBot="1" x14ac:dyDescent="0.3">
      <c r="A70" s="8" t="s">
        <v>110</v>
      </c>
      <c r="B70" s="21"/>
      <c r="C70" s="43"/>
      <c r="D70" s="44"/>
      <c r="E70" s="34">
        <v>500</v>
      </c>
      <c r="F70" s="10">
        <v>162172</v>
      </c>
      <c r="G70" s="10">
        <v>162172</v>
      </c>
    </row>
    <row r="71" spans="1:7" ht="64.5" thickBot="1" x14ac:dyDescent="0.3">
      <c r="A71" s="8" t="s">
        <v>113</v>
      </c>
      <c r="B71" s="21"/>
      <c r="C71" s="43" t="s">
        <v>114</v>
      </c>
      <c r="D71" s="44"/>
      <c r="E71" s="34"/>
      <c r="F71" s="10">
        <f>F72</f>
        <v>3079828</v>
      </c>
      <c r="G71" s="10">
        <f>G72</f>
        <v>3079828</v>
      </c>
    </row>
    <row r="72" spans="1:7" ht="15.75" thickBot="1" x14ac:dyDescent="0.3">
      <c r="A72" s="8" t="s">
        <v>110</v>
      </c>
      <c r="B72" s="21"/>
      <c r="C72" s="43"/>
      <c r="D72" s="44"/>
      <c r="E72" s="34">
        <v>500</v>
      </c>
      <c r="F72" s="10">
        <v>3079828</v>
      </c>
      <c r="G72" s="10">
        <v>3079828</v>
      </c>
    </row>
    <row r="73" spans="1:7" ht="17.25" customHeight="1" thickBot="1" x14ac:dyDescent="0.3">
      <c r="A73" s="8" t="s">
        <v>115</v>
      </c>
      <c r="B73" s="21"/>
      <c r="C73" s="43" t="s">
        <v>116</v>
      </c>
      <c r="D73" s="44"/>
      <c r="E73" s="34"/>
      <c r="F73" s="10">
        <f>F74</f>
        <v>127461.65</v>
      </c>
      <c r="G73" s="10">
        <f>G74</f>
        <v>127461.65</v>
      </c>
    </row>
    <row r="74" spans="1:7" ht="15.75" thickBot="1" x14ac:dyDescent="0.3">
      <c r="A74" s="8" t="s">
        <v>21</v>
      </c>
      <c r="B74" s="21"/>
      <c r="C74" s="43"/>
      <c r="D74" s="44"/>
      <c r="E74" s="34">
        <v>200</v>
      </c>
      <c r="F74" s="10">
        <v>127461.65</v>
      </c>
      <c r="G74" s="10">
        <v>127461.65</v>
      </c>
    </row>
    <row r="75" spans="1:7" ht="27" customHeight="1" thickBot="1" x14ac:dyDescent="0.3">
      <c r="A75" s="5" t="s">
        <v>117</v>
      </c>
      <c r="B75" s="20"/>
      <c r="C75" s="45" t="s">
        <v>53</v>
      </c>
      <c r="D75" s="46"/>
      <c r="E75" s="34"/>
      <c r="F75" s="7">
        <f>F76+F81+F79+F84+F86</f>
        <v>19847099.629999999</v>
      </c>
      <c r="G75" s="7">
        <f>G76+G81+G79+G84+G86</f>
        <v>19847099.629999999</v>
      </c>
    </row>
    <row r="76" spans="1:7" ht="29.25" customHeight="1" thickBot="1" x14ac:dyDescent="0.3">
      <c r="A76" s="8" t="s">
        <v>55</v>
      </c>
      <c r="B76" s="21"/>
      <c r="C76" s="43" t="s">
        <v>54</v>
      </c>
      <c r="D76" s="44"/>
      <c r="E76" s="34"/>
      <c r="F76" s="10">
        <f>F77+F78</f>
        <v>12395788.9</v>
      </c>
      <c r="G76" s="10">
        <f>G77+G78</f>
        <v>12395788.9</v>
      </c>
    </row>
    <row r="77" spans="1:7" ht="15.75" thickBot="1" x14ac:dyDescent="0.3">
      <c r="A77" s="12" t="s">
        <v>21</v>
      </c>
      <c r="B77" s="22"/>
      <c r="C77" s="43"/>
      <c r="D77" s="44"/>
      <c r="E77" s="34">
        <v>200</v>
      </c>
      <c r="F77" s="10">
        <v>125369.9</v>
      </c>
      <c r="G77" s="10">
        <v>125369.9</v>
      </c>
    </row>
    <row r="78" spans="1:7" ht="15" customHeight="1" thickBot="1" x14ac:dyDescent="0.3">
      <c r="A78" s="15" t="s">
        <v>64</v>
      </c>
      <c r="B78" s="15"/>
      <c r="C78" s="69"/>
      <c r="D78" s="44"/>
      <c r="E78" s="34">
        <v>500</v>
      </c>
      <c r="F78" s="10">
        <v>12270419</v>
      </c>
      <c r="G78" s="10">
        <v>12270419</v>
      </c>
    </row>
    <row r="79" spans="1:7" ht="15.75" customHeight="1" thickBot="1" x14ac:dyDescent="0.3">
      <c r="A79" s="15" t="s">
        <v>118</v>
      </c>
      <c r="B79" s="40"/>
      <c r="C79" s="70" t="s">
        <v>85</v>
      </c>
      <c r="D79" s="44"/>
      <c r="E79" s="34"/>
      <c r="F79" s="10">
        <f>F80</f>
        <v>7000000</v>
      </c>
      <c r="G79" s="10">
        <f>G80</f>
        <v>7000000</v>
      </c>
    </row>
    <row r="80" spans="1:7" ht="15" customHeight="1" thickBot="1" x14ac:dyDescent="0.3">
      <c r="A80" s="15" t="s">
        <v>64</v>
      </c>
      <c r="B80" s="15"/>
      <c r="C80" s="69"/>
      <c r="D80" s="44"/>
      <c r="E80" s="34">
        <v>500</v>
      </c>
      <c r="F80" s="10">
        <v>7000000</v>
      </c>
      <c r="G80" s="10">
        <v>7000000</v>
      </c>
    </row>
    <row r="81" spans="1:7" ht="15" customHeight="1" thickBot="1" x14ac:dyDescent="0.3">
      <c r="A81" s="15" t="s">
        <v>119</v>
      </c>
      <c r="B81" s="15"/>
      <c r="C81" s="69" t="s">
        <v>84</v>
      </c>
      <c r="D81" s="44"/>
      <c r="E81" s="34"/>
      <c r="F81" s="10">
        <f>F82+F83</f>
        <v>249161.03</v>
      </c>
      <c r="G81" s="10">
        <f>G82+G83</f>
        <v>249161.03</v>
      </c>
    </row>
    <row r="82" spans="1:7" ht="17.25" customHeight="1" thickBot="1" x14ac:dyDescent="0.3">
      <c r="A82" s="22" t="s">
        <v>21</v>
      </c>
      <c r="B82" s="15"/>
      <c r="C82" s="69"/>
      <c r="D82" s="44"/>
      <c r="E82" s="34">
        <v>200</v>
      </c>
      <c r="F82" s="10">
        <v>213564.79999999999</v>
      </c>
      <c r="G82" s="10">
        <v>213564.79999999999</v>
      </c>
    </row>
    <row r="83" spans="1:7" ht="17.25" customHeight="1" thickBot="1" x14ac:dyDescent="0.3">
      <c r="A83" s="15" t="s">
        <v>64</v>
      </c>
      <c r="B83" s="15"/>
      <c r="C83" s="69"/>
      <c r="D83" s="44"/>
      <c r="E83" s="34">
        <v>500</v>
      </c>
      <c r="F83" s="10">
        <v>35596.230000000003</v>
      </c>
      <c r="G83" s="10">
        <v>35596.230000000003</v>
      </c>
    </row>
    <row r="84" spans="1:7" ht="27" customHeight="1" thickBot="1" x14ac:dyDescent="0.3">
      <c r="A84" s="15" t="s">
        <v>120</v>
      </c>
      <c r="B84" s="15"/>
      <c r="C84" s="69" t="s">
        <v>121</v>
      </c>
      <c r="D84" s="44"/>
      <c r="E84" s="34"/>
      <c r="F84" s="10">
        <f>F85</f>
        <v>70000</v>
      </c>
      <c r="G84" s="10">
        <f>G85</f>
        <v>70000</v>
      </c>
    </row>
    <row r="85" spans="1:7" ht="15.75" customHeight="1" thickBot="1" x14ac:dyDescent="0.3">
      <c r="A85" s="12" t="s">
        <v>21</v>
      </c>
      <c r="B85" s="38"/>
      <c r="C85" s="70"/>
      <c r="D85" s="44"/>
      <c r="E85" s="34">
        <v>200</v>
      </c>
      <c r="F85" s="10">
        <v>70000</v>
      </c>
      <c r="G85" s="10">
        <v>70000</v>
      </c>
    </row>
    <row r="86" spans="1:7" ht="18.75" customHeight="1" thickBot="1" x14ac:dyDescent="0.3">
      <c r="A86" s="15" t="s">
        <v>122</v>
      </c>
      <c r="B86" s="15"/>
      <c r="C86" s="70" t="s">
        <v>123</v>
      </c>
      <c r="D86" s="44"/>
      <c r="E86" s="34"/>
      <c r="F86" s="10">
        <f>F87</f>
        <v>132149.70000000001</v>
      </c>
      <c r="G86" s="10">
        <f>G87</f>
        <v>132149.70000000001</v>
      </c>
    </row>
    <row r="87" spans="1:7" ht="18.75" customHeight="1" thickBot="1" x14ac:dyDescent="0.3">
      <c r="A87" s="15" t="s">
        <v>64</v>
      </c>
      <c r="B87" s="15"/>
      <c r="C87" s="69"/>
      <c r="D87" s="44"/>
      <c r="E87" s="34">
        <v>500</v>
      </c>
      <c r="F87" s="10">
        <v>132149.70000000001</v>
      </c>
      <c r="G87" s="10">
        <v>132149.70000000001</v>
      </c>
    </row>
    <row r="88" spans="1:7" ht="40.5" customHeight="1" thickBot="1" x14ac:dyDescent="0.3">
      <c r="A88" s="29" t="s">
        <v>77</v>
      </c>
      <c r="B88" s="29"/>
      <c r="C88" s="73" t="s">
        <v>81</v>
      </c>
      <c r="D88" s="46"/>
      <c r="E88" s="32"/>
      <c r="F88" s="7">
        <f>F90</f>
        <v>610205.64</v>
      </c>
      <c r="G88" s="7">
        <f>G90</f>
        <v>493089.65</v>
      </c>
    </row>
    <row r="89" spans="1:7" ht="29.25" customHeight="1" thickBot="1" x14ac:dyDescent="0.3">
      <c r="A89" s="30" t="s">
        <v>78</v>
      </c>
      <c r="B89" s="30"/>
      <c r="C89" s="69" t="s">
        <v>82</v>
      </c>
      <c r="D89" s="44"/>
      <c r="E89" s="32"/>
      <c r="F89" s="10">
        <f>F90</f>
        <v>610205.64</v>
      </c>
      <c r="G89" s="10">
        <f>G90</f>
        <v>493089.65</v>
      </c>
    </row>
    <row r="90" spans="1:7" ht="18.75" customHeight="1" thickBot="1" x14ac:dyDescent="0.3">
      <c r="A90" s="30" t="s">
        <v>79</v>
      </c>
      <c r="B90" s="30"/>
      <c r="C90" s="69" t="s">
        <v>83</v>
      </c>
      <c r="D90" s="44"/>
      <c r="E90" s="34"/>
      <c r="F90" s="10">
        <f>F91+F93+F92</f>
        <v>610205.64</v>
      </c>
      <c r="G90" s="10">
        <f>G91+G93+G92</f>
        <v>493089.65</v>
      </c>
    </row>
    <row r="91" spans="1:7" ht="15" customHeight="1" thickBot="1" x14ac:dyDescent="0.3">
      <c r="A91" s="8" t="s">
        <v>21</v>
      </c>
      <c r="B91" s="21"/>
      <c r="C91" s="43"/>
      <c r="D91" s="44"/>
      <c r="E91" s="34">
        <v>200</v>
      </c>
      <c r="F91" s="10">
        <v>386292.02</v>
      </c>
      <c r="G91" s="10">
        <v>375910.65</v>
      </c>
    </row>
    <row r="92" spans="1:7" ht="15" customHeight="1" thickBot="1" x14ac:dyDescent="0.3">
      <c r="A92" s="8" t="s">
        <v>80</v>
      </c>
      <c r="B92" s="21"/>
      <c r="C92" s="43"/>
      <c r="D92" s="44"/>
      <c r="E92" s="34">
        <v>200</v>
      </c>
      <c r="F92" s="10">
        <v>223905</v>
      </c>
      <c r="G92" s="10">
        <v>117170.38</v>
      </c>
    </row>
    <row r="93" spans="1:7" ht="18" customHeight="1" thickBot="1" x14ac:dyDescent="0.3">
      <c r="A93" s="12" t="s">
        <v>34</v>
      </c>
      <c r="B93" s="22"/>
      <c r="C93" s="45"/>
      <c r="D93" s="46"/>
      <c r="E93" s="34">
        <v>800</v>
      </c>
      <c r="F93" s="10">
        <v>8.6199999999999992</v>
      </c>
      <c r="G93" s="10">
        <v>8.6199999999999992</v>
      </c>
    </row>
    <row r="94" spans="1:7" ht="41.25" customHeight="1" thickBot="1" x14ac:dyDescent="0.3">
      <c r="A94" s="19" t="s">
        <v>86</v>
      </c>
      <c r="B94" s="19"/>
      <c r="C94" s="73" t="s">
        <v>87</v>
      </c>
      <c r="D94" s="46"/>
      <c r="E94" s="34"/>
      <c r="F94" s="7">
        <f>F95</f>
        <v>20000</v>
      </c>
      <c r="G94" s="7">
        <f>G95</f>
        <v>20000</v>
      </c>
    </row>
    <row r="95" spans="1:7" ht="27.75" customHeight="1" thickBot="1" x14ac:dyDescent="0.3">
      <c r="A95" s="15" t="s">
        <v>88</v>
      </c>
      <c r="B95" s="15"/>
      <c r="C95" s="69" t="s">
        <v>89</v>
      </c>
      <c r="D95" s="44"/>
      <c r="E95" s="34"/>
      <c r="F95" s="10">
        <f>F96</f>
        <v>20000</v>
      </c>
      <c r="G95" s="10">
        <f>G96</f>
        <v>20000</v>
      </c>
    </row>
    <row r="96" spans="1:7" ht="17.25" customHeight="1" thickBot="1" x14ac:dyDescent="0.3">
      <c r="A96" s="8" t="s">
        <v>21</v>
      </c>
      <c r="B96" s="38"/>
      <c r="C96" s="71"/>
      <c r="D96" s="46"/>
      <c r="E96" s="34">
        <v>200</v>
      </c>
      <c r="F96" s="10">
        <v>20000</v>
      </c>
      <c r="G96" s="10">
        <v>20000</v>
      </c>
    </row>
    <row r="97" spans="1:7" ht="15" customHeight="1" thickBot="1" x14ac:dyDescent="0.3">
      <c r="A97" s="19" t="s">
        <v>56</v>
      </c>
      <c r="B97" s="19"/>
      <c r="C97" s="72" t="s">
        <v>57</v>
      </c>
      <c r="D97" s="64"/>
      <c r="E97" s="32"/>
      <c r="F97" s="7">
        <f>F98+F100+F102+F104+F106+F108+F114+F112+F116</f>
        <v>11127207.109999999</v>
      </c>
      <c r="G97" s="7">
        <f>G98+G100+G102+G104+G106+G108+G114+G112+G116</f>
        <v>10701813.379999999</v>
      </c>
    </row>
    <row r="98" spans="1:7" ht="15.75" thickBot="1" x14ac:dyDescent="0.3">
      <c r="A98" s="8" t="s">
        <v>58</v>
      </c>
      <c r="B98" s="21"/>
      <c r="C98" s="43" t="s">
        <v>59</v>
      </c>
      <c r="D98" s="44"/>
      <c r="E98" s="34"/>
      <c r="F98" s="10">
        <f>F99</f>
        <v>293942</v>
      </c>
      <c r="G98" s="10">
        <f>G99</f>
        <v>293942</v>
      </c>
    </row>
    <row r="99" spans="1:7" ht="42" customHeight="1" thickBot="1" x14ac:dyDescent="0.3">
      <c r="A99" s="8" t="s">
        <v>43</v>
      </c>
      <c r="B99" s="21"/>
      <c r="C99" s="45"/>
      <c r="D99" s="46"/>
      <c r="E99" s="34">
        <v>100</v>
      </c>
      <c r="F99" s="10">
        <v>293942</v>
      </c>
      <c r="G99" s="10">
        <v>293942</v>
      </c>
    </row>
    <row r="100" spans="1:7" ht="15.75" thickBot="1" x14ac:dyDescent="0.3">
      <c r="A100" s="8" t="s">
        <v>0</v>
      </c>
      <c r="B100" s="21"/>
      <c r="C100" s="43" t="s">
        <v>60</v>
      </c>
      <c r="D100" s="44"/>
      <c r="E100" s="34"/>
      <c r="F100" s="10">
        <f>F101</f>
        <v>1493792.04</v>
      </c>
      <c r="G100" s="10">
        <f>G101</f>
        <v>1493792.04</v>
      </c>
    </row>
    <row r="101" spans="1:7" ht="52.5" customHeight="1" thickBot="1" x14ac:dyDescent="0.3">
      <c r="A101" s="8" t="s">
        <v>43</v>
      </c>
      <c r="B101" s="21"/>
      <c r="C101" s="45"/>
      <c r="D101" s="46"/>
      <c r="E101" s="34">
        <v>100</v>
      </c>
      <c r="F101" s="10">
        <v>1493792.04</v>
      </c>
      <c r="G101" s="10">
        <v>1493792.04</v>
      </c>
    </row>
    <row r="102" spans="1:7" ht="15.75" thickBot="1" x14ac:dyDescent="0.3">
      <c r="A102" s="8" t="s">
        <v>1</v>
      </c>
      <c r="B102" s="21"/>
      <c r="C102" s="43" t="s">
        <v>61</v>
      </c>
      <c r="D102" s="44"/>
      <c r="E102" s="34"/>
      <c r="F102" s="10">
        <f>F103</f>
        <v>4290157.3600000003</v>
      </c>
      <c r="G102" s="10">
        <f>G103</f>
        <v>4192613.96</v>
      </c>
    </row>
    <row r="103" spans="1:7" ht="64.5" thickBot="1" x14ac:dyDescent="0.3">
      <c r="A103" s="8" t="s">
        <v>43</v>
      </c>
      <c r="B103" s="21"/>
      <c r="C103" s="45"/>
      <c r="D103" s="46"/>
      <c r="E103" s="34">
        <v>100</v>
      </c>
      <c r="F103" s="10">
        <v>4290157.3600000003</v>
      </c>
      <c r="G103" s="10">
        <v>4192613.96</v>
      </c>
    </row>
    <row r="104" spans="1:7" ht="39" thickBot="1" x14ac:dyDescent="0.3">
      <c r="A104" s="8" t="s">
        <v>62</v>
      </c>
      <c r="B104" s="21"/>
      <c r="C104" s="43" t="s">
        <v>63</v>
      </c>
      <c r="D104" s="44"/>
      <c r="E104" s="34"/>
      <c r="F104" s="10">
        <f>F105</f>
        <v>137094</v>
      </c>
      <c r="G104" s="10">
        <f>G105</f>
        <v>137094</v>
      </c>
    </row>
    <row r="105" spans="1:7" ht="15.75" thickBot="1" x14ac:dyDescent="0.3">
      <c r="A105" s="8" t="s">
        <v>64</v>
      </c>
      <c r="B105" s="21"/>
      <c r="C105" s="45"/>
      <c r="D105" s="46"/>
      <c r="E105" s="34">
        <v>500</v>
      </c>
      <c r="F105" s="10">
        <v>137094</v>
      </c>
      <c r="G105" s="10">
        <v>137094</v>
      </c>
    </row>
    <row r="106" spans="1:7" ht="19.5" customHeight="1" thickBot="1" x14ac:dyDescent="0.3">
      <c r="A106" s="8" t="s">
        <v>124</v>
      </c>
      <c r="B106" s="21"/>
      <c r="C106" s="43" t="s">
        <v>125</v>
      </c>
      <c r="D106" s="44"/>
      <c r="E106" s="34"/>
      <c r="F106" s="10">
        <f>F107</f>
        <v>3000</v>
      </c>
      <c r="G106" s="10">
        <f>G107</f>
        <v>3000</v>
      </c>
    </row>
    <row r="107" spans="1:7" ht="26.25" thickBot="1" x14ac:dyDescent="0.3">
      <c r="A107" s="8" t="s">
        <v>126</v>
      </c>
      <c r="B107" s="21"/>
      <c r="C107" s="43"/>
      <c r="D107" s="44"/>
      <c r="E107" s="34">
        <v>300</v>
      </c>
      <c r="F107" s="10">
        <v>3000</v>
      </c>
      <c r="G107" s="10">
        <v>3000</v>
      </c>
    </row>
    <row r="108" spans="1:7" ht="15.75" thickBot="1" x14ac:dyDescent="0.3">
      <c r="A108" s="8" t="s">
        <v>2</v>
      </c>
      <c r="B108" s="21"/>
      <c r="C108" s="43" t="s">
        <v>65</v>
      </c>
      <c r="D108" s="44"/>
      <c r="E108" s="34"/>
      <c r="F108" s="10">
        <f>F109+F111+F110</f>
        <v>4062811.03</v>
      </c>
      <c r="G108" s="10">
        <f>G109+G111+G110</f>
        <v>3734960.7</v>
      </c>
    </row>
    <row r="109" spans="1:7" ht="15.75" thickBot="1" x14ac:dyDescent="0.3">
      <c r="A109" s="8" t="s">
        <v>21</v>
      </c>
      <c r="B109" s="21"/>
      <c r="C109" s="43"/>
      <c r="D109" s="44"/>
      <c r="E109" s="34">
        <v>200</v>
      </c>
      <c r="F109" s="10">
        <v>3323583.44</v>
      </c>
      <c r="G109" s="10">
        <v>3063318.72</v>
      </c>
    </row>
    <row r="110" spans="1:7" ht="15.75" thickBot="1" x14ac:dyDescent="0.3">
      <c r="A110" s="8" t="s">
        <v>80</v>
      </c>
      <c r="B110" s="21"/>
      <c r="C110" s="43"/>
      <c r="D110" s="44"/>
      <c r="E110" s="34">
        <v>200</v>
      </c>
      <c r="F110" s="10">
        <v>661683.25</v>
      </c>
      <c r="G110" s="10">
        <v>594097.64</v>
      </c>
    </row>
    <row r="111" spans="1:7" ht="15.75" thickBot="1" x14ac:dyDescent="0.3">
      <c r="A111" s="8" t="s">
        <v>34</v>
      </c>
      <c r="B111" s="21"/>
      <c r="C111" s="45"/>
      <c r="D111" s="46"/>
      <c r="E111" s="34">
        <v>800</v>
      </c>
      <c r="F111" s="10">
        <v>77544.34</v>
      </c>
      <c r="G111" s="10">
        <v>77544.34</v>
      </c>
    </row>
    <row r="112" spans="1:7" ht="51.75" thickBot="1" x14ac:dyDescent="0.3">
      <c r="A112" s="8" t="s">
        <v>127</v>
      </c>
      <c r="B112" s="21"/>
      <c r="C112" s="43" t="s">
        <v>128</v>
      </c>
      <c r="D112" s="44"/>
      <c r="E112" s="34"/>
      <c r="F112" s="10">
        <f>F113</f>
        <v>485479</v>
      </c>
      <c r="G112" s="10">
        <f>G113</f>
        <v>485479</v>
      </c>
    </row>
    <row r="113" spans="1:7" ht="15.75" thickBot="1" x14ac:dyDescent="0.3">
      <c r="A113" s="8" t="s">
        <v>64</v>
      </c>
      <c r="B113" s="21"/>
      <c r="C113" s="45"/>
      <c r="D113" s="46"/>
      <c r="E113" s="34">
        <v>500</v>
      </c>
      <c r="F113" s="10">
        <v>485479</v>
      </c>
      <c r="G113" s="10">
        <v>485479</v>
      </c>
    </row>
    <row r="114" spans="1:7" ht="29.25" customHeight="1" thickBot="1" x14ac:dyDescent="0.3">
      <c r="A114" s="8" t="s">
        <v>66</v>
      </c>
      <c r="B114" s="21"/>
      <c r="C114" s="43" t="s">
        <v>67</v>
      </c>
      <c r="D114" s="44"/>
      <c r="E114" s="34"/>
      <c r="F114" s="10">
        <f>F115</f>
        <v>338431.68</v>
      </c>
      <c r="G114" s="10">
        <f>G115</f>
        <v>338431.68</v>
      </c>
    </row>
    <row r="115" spans="1:7" ht="26.25" thickBot="1" x14ac:dyDescent="0.3">
      <c r="A115" s="8" t="s">
        <v>68</v>
      </c>
      <c r="B115" s="21"/>
      <c r="C115" s="43"/>
      <c r="D115" s="44"/>
      <c r="E115" s="34">
        <v>300</v>
      </c>
      <c r="F115" s="10">
        <v>338431.68</v>
      </c>
      <c r="G115" s="10">
        <v>338431.68</v>
      </c>
    </row>
    <row r="116" spans="1:7" ht="77.25" thickBot="1" x14ac:dyDescent="0.3">
      <c r="A116" s="15" t="s">
        <v>129</v>
      </c>
      <c r="B116" s="38"/>
      <c r="C116" s="43" t="s">
        <v>130</v>
      </c>
      <c r="D116" s="44"/>
      <c r="E116" s="34"/>
      <c r="F116" s="10">
        <f>F117</f>
        <v>22500</v>
      </c>
      <c r="G116" s="10">
        <f>G117</f>
        <v>22500</v>
      </c>
    </row>
    <row r="117" spans="1:7" ht="64.5" thickBot="1" x14ac:dyDescent="0.3">
      <c r="A117" s="21" t="s">
        <v>43</v>
      </c>
      <c r="B117" s="15"/>
      <c r="C117" s="73"/>
      <c r="D117" s="46"/>
      <c r="E117" s="34">
        <v>100</v>
      </c>
      <c r="F117" s="10">
        <v>22500</v>
      </c>
      <c r="G117" s="10">
        <v>22500</v>
      </c>
    </row>
    <row r="121" spans="1:7" ht="14.25" customHeight="1" x14ac:dyDescent="0.25"/>
    <row r="123" spans="1:7" ht="27.75" customHeight="1" x14ac:dyDescent="0.25"/>
    <row r="124" spans="1:7" ht="15" customHeight="1" x14ac:dyDescent="0.25"/>
    <row r="125" spans="1:7" ht="52.5" customHeight="1" x14ac:dyDescent="0.25"/>
    <row r="126" spans="1:7" ht="15.75" customHeight="1" x14ac:dyDescent="0.25"/>
    <row r="127" spans="1:7" ht="50.25" customHeight="1" x14ac:dyDescent="0.25"/>
    <row r="128" spans="1:7" ht="15.75" customHeight="1" x14ac:dyDescent="0.25"/>
    <row r="129" ht="27" customHeight="1" x14ac:dyDescent="0.25"/>
    <row r="130" ht="25.5" customHeight="1" x14ac:dyDescent="0.25"/>
    <row r="131" ht="27.75" customHeight="1" x14ac:dyDescent="0.25"/>
    <row r="132" ht="25.5" customHeight="1" x14ac:dyDescent="0.25"/>
    <row r="170" spans="3:4" x14ac:dyDescent="0.25">
      <c r="C170" s="1"/>
      <c r="D170" s="2"/>
    </row>
    <row r="171" spans="3:4" x14ac:dyDescent="0.25">
      <c r="C171" s="1"/>
      <c r="D171" s="2"/>
    </row>
  </sheetData>
  <mergeCells count="116">
    <mergeCell ref="C113:D113"/>
    <mergeCell ref="C114:D114"/>
    <mergeCell ref="C115:D115"/>
    <mergeCell ref="C116:D116"/>
    <mergeCell ref="C117:D117"/>
    <mergeCell ref="C104:D104"/>
    <mergeCell ref="C103:D103"/>
    <mergeCell ref="C98:D98"/>
    <mergeCell ref="C105:D105"/>
    <mergeCell ref="C106:D106"/>
    <mergeCell ref="C107:D107"/>
    <mergeCell ref="C108:D108"/>
    <mergeCell ref="C109:D109"/>
    <mergeCell ref="C110:D110"/>
    <mergeCell ref="C111:D111"/>
    <mergeCell ref="C112:D112"/>
    <mergeCell ref="C99:D99"/>
    <mergeCell ref="C100:D100"/>
    <mergeCell ref="C101:D101"/>
    <mergeCell ref="C102:D102"/>
    <mergeCell ref="C86:D86"/>
    <mergeCell ref="C87:D87"/>
    <mergeCell ref="C88:D88"/>
    <mergeCell ref="C89:D89"/>
    <mergeCell ref="C90:D90"/>
    <mergeCell ref="C91:D91"/>
    <mergeCell ref="C92:D92"/>
    <mergeCell ref="C93:D93"/>
    <mergeCell ref="C94:D94"/>
    <mergeCell ref="C80:D80"/>
    <mergeCell ref="C81:D81"/>
    <mergeCell ref="C82:D82"/>
    <mergeCell ref="C83:D83"/>
    <mergeCell ref="C84:D84"/>
    <mergeCell ref="C85:D85"/>
    <mergeCell ref="C95:D95"/>
    <mergeCell ref="C96:D96"/>
    <mergeCell ref="C97:D97"/>
    <mergeCell ref="C71:D71"/>
    <mergeCell ref="C72:D72"/>
    <mergeCell ref="C73:D73"/>
    <mergeCell ref="C74:D74"/>
    <mergeCell ref="C75:D75"/>
    <mergeCell ref="C76:D76"/>
    <mergeCell ref="C77:D77"/>
    <mergeCell ref="C78:D78"/>
    <mergeCell ref="C79:D79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31:D31"/>
    <mergeCell ref="C32:D32"/>
    <mergeCell ref="C33:D33"/>
    <mergeCell ref="C34:D34"/>
    <mergeCell ref="C35:D35"/>
    <mergeCell ref="C36:D36"/>
    <mergeCell ref="C41:D41"/>
    <mergeCell ref="C42:D42"/>
    <mergeCell ref="C43:D43"/>
    <mergeCell ref="C14:D14"/>
    <mergeCell ref="C15:D15"/>
    <mergeCell ref="C16:D16"/>
    <mergeCell ref="C17:D17"/>
    <mergeCell ref="C9:D9"/>
    <mergeCell ref="C8:D8"/>
    <mergeCell ref="C28:D28"/>
    <mergeCell ref="C29:D29"/>
    <mergeCell ref="C30:D30"/>
    <mergeCell ref="C37:D37"/>
    <mergeCell ref="C38:D38"/>
    <mergeCell ref="C39:D39"/>
    <mergeCell ref="C40:D40"/>
    <mergeCell ref="D2:G2"/>
    <mergeCell ref="D3:G3"/>
    <mergeCell ref="D4:G4"/>
    <mergeCell ref="E1:G1"/>
    <mergeCell ref="A5:G5"/>
    <mergeCell ref="C18:D18"/>
    <mergeCell ref="C19:D19"/>
    <mergeCell ref="C24:D24"/>
    <mergeCell ref="C25:D25"/>
    <mergeCell ref="C26:D26"/>
    <mergeCell ref="C27:D27"/>
    <mergeCell ref="C20:D20"/>
    <mergeCell ref="C21:D21"/>
    <mergeCell ref="C22:D22"/>
    <mergeCell ref="C23:D23"/>
    <mergeCell ref="C7:D7"/>
    <mergeCell ref="C10:D10"/>
    <mergeCell ref="C11:D11"/>
    <mergeCell ref="C12:D12"/>
    <mergeCell ref="C13:D13"/>
  </mergeCells>
  <pageMargins left="0.70866141732283472" right="0.70866141732283472" top="0.55118110236220474" bottom="0.35433070866141736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RePack by Diakov</cp:lastModifiedBy>
  <cp:lastPrinted>2022-03-17T06:38:45Z</cp:lastPrinted>
  <dcterms:created xsi:type="dcterms:W3CDTF">2015-03-27T05:47:08Z</dcterms:created>
  <dcterms:modified xsi:type="dcterms:W3CDTF">2024-04-09T12:11:27Z</dcterms:modified>
</cp:coreProperties>
</file>