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4\Исполнение бюджета\за 2023 год\Исполнение за 2023 год\"/>
    </mc:Choice>
  </mc:AlternateContent>
  <bookViews>
    <workbookView xWindow="360" yWindow="360" windowWidth="18855" windowHeight="114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16" i="1" l="1"/>
  <c r="E114" i="1"/>
  <c r="E112" i="1"/>
  <c r="E108" i="1"/>
  <c r="E106" i="1"/>
  <c r="E104" i="1"/>
  <c r="E102" i="1"/>
  <c r="E100" i="1"/>
  <c r="E98" i="1"/>
  <c r="E95" i="1"/>
  <c r="E94" i="1" s="1"/>
  <c r="E90" i="1"/>
  <c r="E89" i="1"/>
  <c r="E88" i="1"/>
  <c r="E86" i="1"/>
  <c r="E84" i="1"/>
  <c r="E81" i="1"/>
  <c r="E75" i="1" s="1"/>
  <c r="E79" i="1"/>
  <c r="E76" i="1"/>
  <c r="E73" i="1"/>
  <c r="E71" i="1"/>
  <c r="E68" i="1"/>
  <c r="E66" i="1"/>
  <c r="E63" i="1"/>
  <c r="E60" i="1"/>
  <c r="E59" i="1" s="1"/>
  <c r="E58" i="1" s="1"/>
  <c r="E56" i="1"/>
  <c r="E54" i="1"/>
  <c r="E51" i="1" s="1"/>
  <c r="E52" i="1"/>
  <c r="E47" i="1"/>
  <c r="E37" i="1" s="1"/>
  <c r="E45" i="1"/>
  <c r="E43" i="1"/>
  <c r="E41" i="1"/>
  <c r="E38" i="1"/>
  <c r="E35" i="1"/>
  <c r="E33" i="1"/>
  <c r="E30" i="1"/>
  <c r="E29" i="1"/>
  <c r="E26" i="1"/>
  <c r="E25" i="1"/>
  <c r="E23" i="1"/>
  <c r="E21" i="1"/>
  <c r="E19" i="1"/>
  <c r="E17" i="1"/>
  <c r="E16" i="1"/>
  <c r="E12" i="1" s="1"/>
  <c r="E14" i="1"/>
  <c r="E13" i="1"/>
  <c r="E10" i="1"/>
  <c r="E9" i="1" s="1"/>
  <c r="E97" i="1" l="1"/>
  <c r="E118" i="1" s="1"/>
  <c r="E28" i="1"/>
</calcChain>
</file>

<file path=xl/sharedStrings.xml><?xml version="1.0" encoding="utf-8"?>
<sst xmlns="http://schemas.openxmlformats.org/spreadsheetml/2006/main" count="175" uniqueCount="130">
  <si>
    <t>Наименование</t>
  </si>
  <si>
    <t>Другие общегосударственные вопросы</t>
  </si>
  <si>
    <t>Итого</t>
  </si>
  <si>
    <t>городского поселения Мышкин</t>
  </si>
  <si>
    <t>к решению Муниципального Совета</t>
  </si>
  <si>
    <t>Код классификации</t>
  </si>
  <si>
    <t>Вид расходов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</si>
  <si>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</si>
  <si>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</si>
  <si>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</si>
  <si>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</si>
  <si>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02.0.00.00000</t>
  </si>
  <si>
    <t>02.0.01.00000</t>
  </si>
  <si>
    <t>02.0.01.11060</t>
  </si>
  <si>
    <t xml:space="preserve">Прочая закупка товаров, работ, услуг 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</si>
  <si>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</si>
  <si>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</si>
  <si>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</si>
  <si>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02.0.06.11110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</si>
  <si>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</si>
  <si>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</si>
  <si>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</si>
  <si>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</si>
  <si>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</si>
  <si>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</si>
  <si>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</si>
  <si>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</si>
  <si>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</si>
  <si>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</si>
  <si>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</si>
  <si>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</si>
  <si>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</si>
  <si>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</si>
  <si>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</si>
  <si>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</si>
  <si>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</si>
  <si>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</si>
  <si>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</si>
  <si>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</si>
  <si>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</si>
  <si>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</si>
  <si>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</si>
  <si>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05.0.01.11260</t>
  </si>
  <si>
    <t>05.0.02.11270</t>
  </si>
  <si>
    <t>05.0.03.11280</t>
  </si>
  <si>
    <t>06.0.00.00000</t>
  </si>
  <si>
    <t>Содержание и ремонт автомобильных дорог</t>
  </si>
  <si>
    <t>06.0.01.12440</t>
  </si>
  <si>
    <t>Мероприятия по обеспечению безопасности движения пешеходов</t>
  </si>
  <si>
    <t>06.0.01.11340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</si>
  <si>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</si>
  <si>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</si>
  <si>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07.0.00.00000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</si>
  <si>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</si>
  <si>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</si>
  <si>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</si>
  <si>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</si>
  <si>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</si>
  <si>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</si>
  <si>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</si>
  <si>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</si>
  <si>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</si>
  <si>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</si>
  <si>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</si>
  <si>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</si>
  <si>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</si>
  <si>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</si>
  <si>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</si>
  <si>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</si>
  <si>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</si>
  <si>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Исполнено (руб.)</t>
  </si>
  <si>
    <t>Приложение 2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</si>
  <si>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</si>
  <si>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</si>
  <si>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</si>
  <si>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</si>
  <si>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Закупка энергетических ресурсов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</si>
  <si>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</si>
  <si>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</si>
  <si>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</si>
  <si>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</si>
  <si>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</si>
  <si>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</si>
  <si>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>06.0.01.77350</t>
  </si>
  <si>
    <t>07.0.02.10410</t>
  </si>
  <si>
    <t>07.0.02.70410</t>
  </si>
  <si>
    <t>Иные межбюджетные трансферты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</si>
  <si>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</si>
  <si>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</si>
  <si>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</si>
  <si>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</si>
  <si>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 xml:space="preserve">от 00.00.2024  №    </t>
  </si>
  <si>
    <t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Российской Федерации за 2023 год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</si>
  <si>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</si>
  <si>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</si>
  <si>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</si>
  <si>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Обеспечение мер первичной пожарной безопасности на территории городского поселения Мышки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</si>
  <si>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</si>
  <si>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</si>
  <si>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</si>
  <si>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</si>
  <si>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Субсидия на возмещение льгот по бане</t>
  </si>
  <si>
    <t>Подпрограмма «Благоустройство городского поселения Мышкин на 2023-2025 годы»</t>
  </si>
  <si>
    <t>Организация и содержание объектов озеленения</t>
  </si>
  <si>
    <t>04.0.05.11180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</si>
  <si>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</si>
  <si>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</si>
  <si>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</si>
  <si>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</si>
  <si>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</si>
  <si>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06.0.01.00000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</si>
  <si>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</si>
  <si>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</si>
  <si>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</si>
  <si>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Капитальный ремонт и ремонт дорожных объектов муниципальной собственности (софинансирование)</t>
  </si>
  <si>
    <t>06.0.01.15620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</si>
  <si>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</si>
  <si>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Благоустройство дворовых территорий в рамках  реализации проекта "Наши дворы"</t>
  </si>
  <si>
    <t>Благоустройство дворовых территорий в рамках  реализации проекта "Наши дворы" (софинансирование)</t>
  </si>
  <si>
    <t>07.0.02.73260</t>
  </si>
  <si>
    <t>Мероприетие по благоустройству пляжа</t>
  </si>
  <si>
    <t>07.0.02.05550</t>
  </si>
  <si>
    <t>Резервный фонд</t>
  </si>
  <si>
    <t>20.0.00.11610</t>
  </si>
  <si>
    <t>Иные выплаты текущего характера физическим лицам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</si>
  <si>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</si>
  <si>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</si>
  <si>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</si>
  <si>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 межбюджетных отношениях"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</si>
  <si>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"О межбюджетных отношениях"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</si>
</sst>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4" fontId="2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8" fillId="0" borderId="21" xfId="1" applyNumberFormat="1" applyFont="1" applyBorder="1" applyAlignment="1">
      <alignment wrapText="1"/>
    </xf>
    <xf numFmtId="0" fontId="3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"/>
  <sheetViews>
    <sheetView tabSelected="1" zoomScaleNormal="100" workbookViewId="0">
      <selection activeCell="E23" sqref="E23"/>
    </sheetView>
  </sheetViews>
  <sheetFormatPr defaultRowHeight="15" x14ac:dyDescent="0.25"/>
  <cols>
    <col min="1" max="1" width="48.28515625" customWidth="1"/>
    <col min="2" max="2" width="9.7109375" customWidth="1"/>
    <col min="3" max="3" width="4.85546875" customWidth="1"/>
    <col min="4" max="4" width="9" customWidth="1"/>
    <col min="5" max="5" width="13.5703125" customWidth="1"/>
  </cols>
  <sheetData>
    <row r="1" spans="1:5" x14ac:dyDescent="0.25">
      <c r="B1" s="32" t="s">
        <v>71</v>
      </c>
      <c r="C1" s="32"/>
      <c r="D1" s="32"/>
      <c r="E1" s="32"/>
    </row>
    <row r="2" spans="1:5" ht="15" customHeight="1" x14ac:dyDescent="0.25">
      <c r="B2" s="33" t="s">
        <v>4</v>
      </c>
      <c r="C2" s="33"/>
      <c r="D2" s="33"/>
      <c r="E2" s="33"/>
    </row>
    <row r="3" spans="1:5" x14ac:dyDescent="0.25">
      <c r="B3" s="32" t="s">
        <v>3</v>
      </c>
      <c r="C3" s="32"/>
      <c r="D3" s="32"/>
      <c r="E3" s="32"/>
    </row>
    <row r="4" spans="1:5" x14ac:dyDescent="0.25">
      <c r="B4" s="32" t="s">
        <v>91</v>
      </c>
      <c r="C4" s="32"/>
      <c r="D4" s="32"/>
      <c r="E4" s="32"/>
    </row>
    <row r="5" spans="1:5" x14ac:dyDescent="0.25">
      <c r="A5" s="44" t="s">
        <v>92</v>
      </c>
      <c r="B5" s="45"/>
      <c r="C5" s="45"/>
      <c r="D5" s="45"/>
      <c r="E5" s="45"/>
    </row>
    <row r="6" spans="1:5" x14ac:dyDescent="0.25">
      <c r="A6" s="45"/>
      <c r="B6" s="45"/>
      <c r="C6" s="45"/>
      <c r="D6" s="45"/>
      <c r="E6" s="45"/>
    </row>
    <row r="7" spans="1:5" ht="40.5" customHeight="1" thickBot="1" x14ac:dyDescent="0.3">
      <c r="A7" s="46"/>
      <c r="B7" s="46"/>
      <c r="C7" s="46"/>
      <c r="D7" s="46"/>
      <c r="E7" s="46"/>
    </row>
    <row r="8" spans="1:5" ht="30" customHeight="1" thickBot="1" x14ac:dyDescent="0.3">
      <c r="A8" s="16" t="s">
        <v>0</v>
      </c>
      <c r="B8" s="47" t="s">
        <v>5</v>
      </c>
      <c r="C8" s="29"/>
      <c r="D8" s="17" t="s">
        <v>6</v>
      </c>
      <c r="E8" s="12" t="s">
        <v>70</v>
      </c>
    </row>
    <row r="9" spans="1:5" ht="39" thickBot="1" x14ac:dyDescent="0.3">
      <c r="A9" s="2" t="s">
        <v>93</v>
      </c>
      <c r="B9" s="31" t="s">
        <v>7</v>
      </c>
      <c r="C9" s="25"/>
      <c r="D9" s="3"/>
      <c r="E9" s="4">
        <f>E10</f>
        <v>1499914.18</v>
      </c>
    </row>
    <row r="10" spans="1:5" ht="39" thickBot="1" x14ac:dyDescent="0.3">
      <c r="A10" s="5" t="s">
        <v>8</v>
      </c>
      <c r="B10" s="34" t="s">
        <v>9</v>
      </c>
      <c r="C10" s="27"/>
      <c r="D10" s="6"/>
      <c r="E10" s="1">
        <f>E11</f>
        <v>1499914.18</v>
      </c>
    </row>
    <row r="11" spans="1:5" ht="17.25" customHeight="1" thickBot="1" x14ac:dyDescent="0.3">
      <c r="A11" s="5" t="s">
        <v>10</v>
      </c>
      <c r="B11" s="34"/>
      <c r="C11" s="27"/>
      <c r="D11" s="6">
        <v>300</v>
      </c>
      <c r="E11" s="1">
        <v>1499914.18</v>
      </c>
    </row>
    <row r="12" spans="1:5" ht="64.5" thickBot="1" x14ac:dyDescent="0.3">
      <c r="A12" s="2" t="s">
        <v>94</v>
      </c>
      <c r="B12" s="31" t="s">
        <v>11</v>
      </c>
      <c r="C12" s="25"/>
      <c r="D12" s="21"/>
      <c r="E12" s="4">
        <f>E13+E16+E19+E23+E21</f>
        <v>213300.5</v>
      </c>
    </row>
    <row r="13" spans="1:5" ht="39" thickBot="1" x14ac:dyDescent="0.3">
      <c r="A13" s="5" t="s">
        <v>95</v>
      </c>
      <c r="B13" s="34" t="s">
        <v>12</v>
      </c>
      <c r="C13" s="27"/>
      <c r="D13" s="7"/>
      <c r="E13" s="1">
        <f>E14</f>
        <v>80004.23</v>
      </c>
    </row>
    <row r="14" spans="1:5" ht="26.25" thickBot="1" x14ac:dyDescent="0.3">
      <c r="A14" s="5" t="s">
        <v>96</v>
      </c>
      <c r="B14" s="34" t="s">
        <v>13</v>
      </c>
      <c r="C14" s="27"/>
      <c r="D14" s="23"/>
      <c r="E14" s="1">
        <f>E15</f>
        <v>80004.23</v>
      </c>
    </row>
    <row r="15" spans="1:5" ht="15.75" thickBot="1" x14ac:dyDescent="0.3">
      <c r="A15" s="5" t="s">
        <v>14</v>
      </c>
      <c r="B15" s="34"/>
      <c r="C15" s="27"/>
      <c r="D15" s="23">
        <v>200</v>
      </c>
      <c r="E15" s="1">
        <v>80004.23</v>
      </c>
    </row>
    <row r="16" spans="1:5" ht="39" thickBot="1" x14ac:dyDescent="0.3">
      <c r="A16" s="8" t="s">
        <v>97</v>
      </c>
      <c r="B16" s="48" t="s">
        <v>15</v>
      </c>
      <c r="C16" s="38"/>
      <c r="D16" s="9"/>
      <c r="E16" s="10">
        <f>E17</f>
        <v>23551.39</v>
      </c>
    </row>
    <row r="17" spans="1:5" ht="26.25" thickBot="1" x14ac:dyDescent="0.3">
      <c r="A17" s="11" t="s">
        <v>16</v>
      </c>
      <c r="B17" s="28" t="s">
        <v>17</v>
      </c>
      <c r="C17" s="49"/>
      <c r="D17" s="22"/>
      <c r="E17" s="12">
        <f>E18</f>
        <v>23551.39</v>
      </c>
    </row>
    <row r="18" spans="1:5" ht="15.75" thickBot="1" x14ac:dyDescent="0.3">
      <c r="A18" s="5" t="s">
        <v>14</v>
      </c>
      <c r="B18" s="28"/>
      <c r="C18" s="49"/>
      <c r="D18" s="50">
        <v>200</v>
      </c>
      <c r="E18" s="13">
        <v>23551.39</v>
      </c>
    </row>
    <row r="19" spans="1:5" ht="39" thickBot="1" x14ac:dyDescent="0.3">
      <c r="A19" s="5" t="s">
        <v>72</v>
      </c>
      <c r="B19" s="51" t="s">
        <v>73</v>
      </c>
      <c r="C19" s="30"/>
      <c r="D19" s="7"/>
      <c r="E19" s="1">
        <f>E20</f>
        <v>19757.439999999999</v>
      </c>
    </row>
    <row r="20" spans="1:5" ht="15.75" thickBot="1" x14ac:dyDescent="0.3">
      <c r="A20" s="5" t="s">
        <v>14</v>
      </c>
      <c r="B20" s="31"/>
      <c r="C20" s="25"/>
      <c r="D20" s="23">
        <v>200</v>
      </c>
      <c r="E20" s="1">
        <v>19757.439999999999</v>
      </c>
    </row>
    <row r="21" spans="1:5" ht="54" customHeight="1" thickBot="1" x14ac:dyDescent="0.3">
      <c r="A21" s="52" t="s">
        <v>75</v>
      </c>
      <c r="B21" s="42" t="s">
        <v>74</v>
      </c>
      <c r="C21" s="43"/>
      <c r="D21" s="14"/>
      <c r="E21" s="53">
        <f>E22</f>
        <v>19987.439999999999</v>
      </c>
    </row>
    <row r="22" spans="1:5" ht="15.75" thickBot="1" x14ac:dyDescent="0.3">
      <c r="A22" s="5" t="s">
        <v>14</v>
      </c>
      <c r="B22" s="31"/>
      <c r="C22" s="25"/>
      <c r="D22" s="23">
        <v>200</v>
      </c>
      <c r="E22" s="53">
        <v>19987.439999999999</v>
      </c>
    </row>
    <row r="23" spans="1:5" ht="55.5" customHeight="1" thickBot="1" x14ac:dyDescent="0.3">
      <c r="A23" s="5" t="s">
        <v>98</v>
      </c>
      <c r="B23" s="34" t="s">
        <v>18</v>
      </c>
      <c r="C23" s="27"/>
      <c r="D23" s="23"/>
      <c r="E23" s="1">
        <f>E24</f>
        <v>70000</v>
      </c>
    </row>
    <row r="24" spans="1:5" ht="15.75" thickBot="1" x14ac:dyDescent="0.3">
      <c r="A24" s="5" t="s">
        <v>14</v>
      </c>
      <c r="B24" s="34"/>
      <c r="C24" s="27"/>
      <c r="D24" s="23">
        <v>200</v>
      </c>
      <c r="E24" s="1">
        <v>70000</v>
      </c>
    </row>
    <row r="25" spans="1:5" ht="39" thickBot="1" x14ac:dyDescent="0.3">
      <c r="A25" s="2" t="s">
        <v>99</v>
      </c>
      <c r="B25" s="31" t="s">
        <v>19</v>
      </c>
      <c r="C25" s="25"/>
      <c r="D25" s="21"/>
      <c r="E25" s="4">
        <f>E26</f>
        <v>20000</v>
      </c>
    </row>
    <row r="26" spans="1:5" ht="39" thickBot="1" x14ac:dyDescent="0.3">
      <c r="A26" s="5" t="s">
        <v>20</v>
      </c>
      <c r="B26" s="34" t="s">
        <v>21</v>
      </c>
      <c r="C26" s="27"/>
      <c r="D26" s="23"/>
      <c r="E26" s="1">
        <f>E27</f>
        <v>20000</v>
      </c>
    </row>
    <row r="27" spans="1:5" ht="15.75" thickBot="1" x14ac:dyDescent="0.3">
      <c r="A27" s="5" t="s">
        <v>14</v>
      </c>
      <c r="B27" s="31"/>
      <c r="C27" s="25"/>
      <c r="D27" s="23">
        <v>200</v>
      </c>
      <c r="E27" s="1">
        <v>20000</v>
      </c>
    </row>
    <row r="28" spans="1:5" ht="39" thickBot="1" x14ac:dyDescent="0.3">
      <c r="A28" s="2" t="s">
        <v>100</v>
      </c>
      <c r="B28" s="31" t="s">
        <v>22</v>
      </c>
      <c r="C28" s="25"/>
      <c r="D28" s="21"/>
      <c r="E28" s="4">
        <f>E29+E33+E37+E35</f>
        <v>19756082.199999999</v>
      </c>
    </row>
    <row r="29" spans="1:5" ht="26.25" thickBot="1" x14ac:dyDescent="0.3">
      <c r="A29" s="5" t="s">
        <v>23</v>
      </c>
      <c r="B29" s="34" t="s">
        <v>24</v>
      </c>
      <c r="C29" s="27"/>
      <c r="D29" s="7"/>
      <c r="E29" s="1">
        <f>E30</f>
        <v>337234.54</v>
      </c>
    </row>
    <row r="30" spans="1:5" ht="39" thickBot="1" x14ac:dyDescent="0.3">
      <c r="A30" s="5" t="s">
        <v>25</v>
      </c>
      <c r="B30" s="34" t="s">
        <v>26</v>
      </c>
      <c r="C30" s="27"/>
      <c r="D30" s="23"/>
      <c r="E30" s="1">
        <f>E31+E32</f>
        <v>337234.54</v>
      </c>
    </row>
    <row r="31" spans="1:5" ht="15.75" thickBot="1" x14ac:dyDescent="0.3">
      <c r="A31" s="5" t="s">
        <v>14</v>
      </c>
      <c r="B31" s="31"/>
      <c r="C31" s="25"/>
      <c r="D31" s="23">
        <v>200</v>
      </c>
      <c r="E31" s="1">
        <v>336851.24</v>
      </c>
    </row>
    <row r="32" spans="1:5" ht="15.75" thickBot="1" x14ac:dyDescent="0.3">
      <c r="A32" s="5" t="s">
        <v>27</v>
      </c>
      <c r="B32" s="31"/>
      <c r="C32" s="25"/>
      <c r="D32" s="23">
        <v>800</v>
      </c>
      <c r="E32" s="1">
        <v>383.3</v>
      </c>
    </row>
    <row r="33" spans="1:5" ht="15.75" thickBot="1" x14ac:dyDescent="0.3">
      <c r="A33" s="5" t="s">
        <v>101</v>
      </c>
      <c r="B33" s="34" t="s">
        <v>28</v>
      </c>
      <c r="C33" s="27"/>
      <c r="D33" s="7"/>
      <c r="E33" s="1">
        <f>E34</f>
        <v>1244182.8700000001</v>
      </c>
    </row>
    <row r="34" spans="1:5" ht="15.75" thickBot="1" x14ac:dyDescent="0.3">
      <c r="A34" s="5" t="s">
        <v>27</v>
      </c>
      <c r="B34" s="31"/>
      <c r="C34" s="25"/>
      <c r="D34" s="23">
        <v>800</v>
      </c>
      <c r="E34" s="1">
        <v>1244182.8700000001</v>
      </c>
    </row>
    <row r="35" spans="1:5" ht="39" thickBot="1" x14ac:dyDescent="0.3">
      <c r="A35" s="5" t="s">
        <v>29</v>
      </c>
      <c r="B35" s="34" t="s">
        <v>30</v>
      </c>
      <c r="C35" s="27"/>
      <c r="D35" s="23"/>
      <c r="E35" s="1">
        <f>E36</f>
        <v>49625</v>
      </c>
    </row>
    <row r="36" spans="1:5" ht="15.75" thickBot="1" x14ac:dyDescent="0.3">
      <c r="A36" s="5" t="s">
        <v>14</v>
      </c>
      <c r="B36" s="31"/>
      <c r="C36" s="25"/>
      <c r="D36" s="23">
        <v>200</v>
      </c>
      <c r="E36" s="1">
        <v>49625</v>
      </c>
    </row>
    <row r="37" spans="1:5" ht="15.75" customHeight="1" thickBot="1" x14ac:dyDescent="0.3">
      <c r="A37" s="5" t="s">
        <v>102</v>
      </c>
      <c r="B37" s="34" t="s">
        <v>31</v>
      </c>
      <c r="C37" s="27"/>
      <c r="D37" s="23"/>
      <c r="E37" s="1">
        <f>E38+E41+E43+E45+E47</f>
        <v>18125039.789999999</v>
      </c>
    </row>
    <row r="38" spans="1:5" ht="15.75" thickBot="1" x14ac:dyDescent="0.3">
      <c r="A38" s="5" t="s">
        <v>32</v>
      </c>
      <c r="B38" s="34" t="s">
        <v>33</v>
      </c>
      <c r="C38" s="27"/>
      <c r="D38" s="23"/>
      <c r="E38" s="1">
        <f>E39+E40</f>
        <v>4316356.76</v>
      </c>
    </row>
    <row r="39" spans="1:5" ht="15.75" thickBot="1" x14ac:dyDescent="0.3">
      <c r="A39" s="5" t="s">
        <v>14</v>
      </c>
      <c r="B39" s="31"/>
      <c r="C39" s="25"/>
      <c r="D39" s="23">
        <v>200</v>
      </c>
      <c r="E39" s="1">
        <v>600000</v>
      </c>
    </row>
    <row r="40" spans="1:5" ht="15.75" customHeight="1" thickBot="1" x14ac:dyDescent="0.3">
      <c r="A40" s="5" t="s">
        <v>76</v>
      </c>
      <c r="B40" s="34"/>
      <c r="C40" s="27"/>
      <c r="D40" s="23">
        <v>200</v>
      </c>
      <c r="E40" s="1">
        <v>3716356.76</v>
      </c>
    </row>
    <row r="41" spans="1:5" ht="15.75" thickBot="1" x14ac:dyDescent="0.3">
      <c r="A41" s="5" t="s">
        <v>103</v>
      </c>
      <c r="B41" s="34" t="s">
        <v>104</v>
      </c>
      <c r="C41" s="27"/>
      <c r="D41" s="23"/>
      <c r="E41" s="1">
        <f>E42</f>
        <v>197203.1</v>
      </c>
    </row>
    <row r="42" spans="1:5" ht="15.75" thickBot="1" x14ac:dyDescent="0.3">
      <c r="A42" s="5" t="s">
        <v>14</v>
      </c>
      <c r="B42" s="31"/>
      <c r="C42" s="25"/>
      <c r="D42" s="23">
        <v>200</v>
      </c>
      <c r="E42" s="1">
        <v>197203.1</v>
      </c>
    </row>
    <row r="43" spans="1:5" ht="15.75" thickBot="1" x14ac:dyDescent="0.3">
      <c r="A43" s="5" t="s">
        <v>34</v>
      </c>
      <c r="B43" s="34" t="s">
        <v>35</v>
      </c>
      <c r="C43" s="27"/>
      <c r="D43" s="23"/>
      <c r="E43" s="1">
        <f>E44</f>
        <v>142245.84</v>
      </c>
    </row>
    <row r="44" spans="1:5" ht="18.75" customHeight="1" thickBot="1" x14ac:dyDescent="0.3">
      <c r="A44" s="5" t="s">
        <v>14</v>
      </c>
      <c r="B44" s="31"/>
      <c r="C44" s="25"/>
      <c r="D44" s="23">
        <v>200</v>
      </c>
      <c r="E44" s="1">
        <v>142245.84</v>
      </c>
    </row>
    <row r="45" spans="1:5" ht="26.25" thickBot="1" x14ac:dyDescent="0.3">
      <c r="A45" s="5" t="s">
        <v>36</v>
      </c>
      <c r="B45" s="34" t="s">
        <v>37</v>
      </c>
      <c r="C45" s="27"/>
      <c r="D45" s="23"/>
      <c r="E45" s="1">
        <f>E46</f>
        <v>3843176.19</v>
      </c>
    </row>
    <row r="46" spans="1:5" ht="15.75" thickBot="1" x14ac:dyDescent="0.3">
      <c r="A46" s="5" t="s">
        <v>14</v>
      </c>
      <c r="B46" s="31"/>
      <c r="C46" s="25"/>
      <c r="D46" s="23">
        <v>200</v>
      </c>
      <c r="E46" s="1">
        <v>3843176.19</v>
      </c>
    </row>
    <row r="47" spans="1:5" ht="18" customHeight="1" thickBot="1" x14ac:dyDescent="0.3">
      <c r="A47" s="5" t="s">
        <v>38</v>
      </c>
      <c r="B47" s="34" t="s">
        <v>39</v>
      </c>
      <c r="C47" s="27"/>
      <c r="D47" s="23"/>
      <c r="E47" s="1">
        <f>E48+E49+E50</f>
        <v>9626057.9000000004</v>
      </c>
    </row>
    <row r="48" spans="1:5" ht="64.5" thickBot="1" x14ac:dyDescent="0.3">
      <c r="A48" s="5" t="s">
        <v>40</v>
      </c>
      <c r="B48" s="31"/>
      <c r="C48" s="25"/>
      <c r="D48" s="23">
        <v>100</v>
      </c>
      <c r="E48" s="1">
        <v>6651517.79</v>
      </c>
    </row>
    <row r="49" spans="1:5" ht="15.75" thickBot="1" x14ac:dyDescent="0.3">
      <c r="A49" s="5" t="s">
        <v>14</v>
      </c>
      <c r="B49" s="31"/>
      <c r="C49" s="25"/>
      <c r="D49" s="23">
        <v>200</v>
      </c>
      <c r="E49" s="1">
        <v>2768501.06</v>
      </c>
    </row>
    <row r="50" spans="1:5" ht="15.75" thickBot="1" x14ac:dyDescent="0.3">
      <c r="A50" s="5" t="s">
        <v>27</v>
      </c>
      <c r="B50" s="31"/>
      <c r="C50" s="25"/>
      <c r="D50" s="23">
        <v>800</v>
      </c>
      <c r="E50" s="1">
        <v>206039.05</v>
      </c>
    </row>
    <row r="51" spans="1:5" ht="39.75" customHeight="1" thickBot="1" x14ac:dyDescent="0.3">
      <c r="A51" s="2" t="s">
        <v>105</v>
      </c>
      <c r="B51" s="31" t="s">
        <v>41</v>
      </c>
      <c r="C51" s="25"/>
      <c r="D51" s="21"/>
      <c r="E51" s="4">
        <f>E52+E54+E56</f>
        <v>179300</v>
      </c>
    </row>
    <row r="52" spans="1:5" ht="51.75" thickBot="1" x14ac:dyDescent="0.3">
      <c r="A52" s="52" t="s">
        <v>106</v>
      </c>
      <c r="B52" s="42" t="s">
        <v>42</v>
      </c>
      <c r="C52" s="43"/>
      <c r="D52" s="14"/>
      <c r="E52" s="1">
        <f>E53</f>
        <v>55000</v>
      </c>
    </row>
    <row r="53" spans="1:5" ht="15.75" thickBot="1" x14ac:dyDescent="0.3">
      <c r="A53" s="5" t="s">
        <v>14</v>
      </c>
      <c r="B53" s="31"/>
      <c r="C53" s="25"/>
      <c r="D53" s="23">
        <v>200</v>
      </c>
      <c r="E53" s="1">
        <v>55000</v>
      </c>
    </row>
    <row r="54" spans="1:5" ht="64.5" thickBot="1" x14ac:dyDescent="0.3">
      <c r="A54" s="5" t="s">
        <v>107</v>
      </c>
      <c r="B54" s="34" t="s">
        <v>43</v>
      </c>
      <c r="C54" s="27"/>
      <c r="D54" s="23"/>
      <c r="E54" s="1">
        <f>E55</f>
        <v>44100</v>
      </c>
    </row>
    <row r="55" spans="1:5" ht="15.75" thickBot="1" x14ac:dyDescent="0.3">
      <c r="A55" s="8" t="s">
        <v>14</v>
      </c>
      <c r="B55" s="31"/>
      <c r="C55" s="25"/>
      <c r="D55" s="23">
        <v>200</v>
      </c>
      <c r="E55" s="1">
        <v>44100</v>
      </c>
    </row>
    <row r="56" spans="1:5" ht="54.75" customHeight="1" thickBot="1" x14ac:dyDescent="0.3">
      <c r="A56" s="19" t="s">
        <v>108</v>
      </c>
      <c r="B56" s="54" t="s">
        <v>44</v>
      </c>
      <c r="C56" s="39"/>
      <c r="D56" s="23"/>
      <c r="E56" s="1">
        <f>E57</f>
        <v>80200</v>
      </c>
    </row>
    <row r="57" spans="1:5" ht="15.75" thickBot="1" x14ac:dyDescent="0.3">
      <c r="A57" s="5" t="s">
        <v>14</v>
      </c>
      <c r="B57" s="31"/>
      <c r="C57" s="25"/>
      <c r="D57" s="23">
        <v>200</v>
      </c>
      <c r="E57" s="1">
        <v>80200</v>
      </c>
    </row>
    <row r="58" spans="1:5" ht="39" thickBot="1" x14ac:dyDescent="0.3">
      <c r="A58" s="2" t="s">
        <v>109</v>
      </c>
      <c r="B58" s="40" t="s">
        <v>45</v>
      </c>
      <c r="C58" s="41"/>
      <c r="D58" s="23"/>
      <c r="E58" s="4">
        <f>E59</f>
        <v>8795454.3599999994</v>
      </c>
    </row>
    <row r="59" spans="1:5" ht="15.75" thickBot="1" x14ac:dyDescent="0.3">
      <c r="A59" s="5" t="s">
        <v>46</v>
      </c>
      <c r="B59" s="51" t="s">
        <v>110</v>
      </c>
      <c r="C59" s="30"/>
      <c r="D59" s="23"/>
      <c r="E59" s="1">
        <f>E60+E63+E66+E71+E68+E73</f>
        <v>8795454.3599999994</v>
      </c>
    </row>
    <row r="60" spans="1:5" ht="15.75" thickBot="1" x14ac:dyDescent="0.3">
      <c r="A60" s="5" t="s">
        <v>46</v>
      </c>
      <c r="B60" s="34" t="s">
        <v>47</v>
      </c>
      <c r="C60" s="27"/>
      <c r="D60" s="23"/>
      <c r="E60" s="1">
        <f>E61+E62</f>
        <v>2135806.8600000003</v>
      </c>
    </row>
    <row r="61" spans="1:5" ht="15.75" thickBot="1" x14ac:dyDescent="0.3">
      <c r="A61" s="5" t="s">
        <v>14</v>
      </c>
      <c r="B61" s="34"/>
      <c r="C61" s="27"/>
      <c r="D61" s="23">
        <v>200</v>
      </c>
      <c r="E61" s="1">
        <v>2013006.12</v>
      </c>
    </row>
    <row r="62" spans="1:5" ht="15.75" thickBot="1" x14ac:dyDescent="0.3">
      <c r="A62" s="5" t="s">
        <v>86</v>
      </c>
      <c r="B62" s="34"/>
      <c r="C62" s="27"/>
      <c r="D62" s="23">
        <v>500</v>
      </c>
      <c r="E62" s="1">
        <v>122800.74</v>
      </c>
    </row>
    <row r="63" spans="1:5" ht="51.75" thickBot="1" x14ac:dyDescent="0.3">
      <c r="A63" s="5" t="s">
        <v>50</v>
      </c>
      <c r="B63" s="34" t="s">
        <v>51</v>
      </c>
      <c r="C63" s="27"/>
      <c r="D63" s="23"/>
      <c r="E63" s="1">
        <f>E64+E65</f>
        <v>3027104</v>
      </c>
    </row>
    <row r="64" spans="1:5" ht="15.75" thickBot="1" x14ac:dyDescent="0.3">
      <c r="A64" s="5" t="s">
        <v>14</v>
      </c>
      <c r="B64" s="34"/>
      <c r="C64" s="27"/>
      <c r="D64" s="23">
        <v>200</v>
      </c>
      <c r="E64" s="1">
        <v>1513552</v>
      </c>
    </row>
    <row r="65" spans="1:9" ht="15.75" thickBot="1" x14ac:dyDescent="0.3">
      <c r="A65" s="5" t="s">
        <v>86</v>
      </c>
      <c r="B65" s="34"/>
      <c r="C65" s="27"/>
      <c r="D65" s="23">
        <v>500</v>
      </c>
      <c r="E65" s="1">
        <v>1513552</v>
      </c>
    </row>
    <row r="66" spans="1:9" ht="26.25" thickBot="1" x14ac:dyDescent="0.3">
      <c r="A66" s="5" t="s">
        <v>48</v>
      </c>
      <c r="B66" s="34" t="s">
        <v>49</v>
      </c>
      <c r="C66" s="27"/>
      <c r="D66" s="23"/>
      <c r="E66" s="1">
        <f>E67</f>
        <v>190000</v>
      </c>
    </row>
    <row r="67" spans="1:9" ht="15.75" thickBot="1" x14ac:dyDescent="0.3">
      <c r="A67" s="5" t="s">
        <v>14</v>
      </c>
      <c r="B67" s="34"/>
      <c r="C67" s="27"/>
      <c r="D67" s="23">
        <v>200</v>
      </c>
      <c r="E67" s="1">
        <v>190000</v>
      </c>
    </row>
    <row r="68" spans="1:9" ht="64.5" thickBot="1" x14ac:dyDescent="0.3">
      <c r="A68" s="5" t="s">
        <v>111</v>
      </c>
      <c r="B68" s="34" t="s">
        <v>112</v>
      </c>
      <c r="C68" s="27"/>
      <c r="D68" s="23"/>
      <c r="E68" s="1">
        <f>E69+E70</f>
        <v>235253.85</v>
      </c>
    </row>
    <row r="69" spans="1:9" ht="15.75" thickBot="1" x14ac:dyDescent="0.3">
      <c r="A69" s="5" t="s">
        <v>14</v>
      </c>
      <c r="B69" s="34"/>
      <c r="C69" s="27"/>
      <c r="D69" s="23">
        <v>200</v>
      </c>
      <c r="E69" s="1">
        <v>73081.850000000006</v>
      </c>
    </row>
    <row r="70" spans="1:9" ht="15.75" thickBot="1" x14ac:dyDescent="0.3">
      <c r="A70" s="5" t="s">
        <v>86</v>
      </c>
      <c r="B70" s="34"/>
      <c r="C70" s="27"/>
      <c r="D70" s="23">
        <v>500</v>
      </c>
      <c r="E70" s="1">
        <v>162172</v>
      </c>
    </row>
    <row r="71" spans="1:9" ht="51.75" thickBot="1" x14ac:dyDescent="0.3">
      <c r="A71" s="5" t="s">
        <v>113</v>
      </c>
      <c r="B71" s="34" t="s">
        <v>83</v>
      </c>
      <c r="C71" s="27"/>
      <c r="D71" s="23"/>
      <c r="E71" s="1">
        <f>E72</f>
        <v>3079828</v>
      </c>
    </row>
    <row r="72" spans="1:9" ht="15.75" thickBot="1" x14ac:dyDescent="0.3">
      <c r="A72" s="5" t="s">
        <v>86</v>
      </c>
      <c r="B72" s="34"/>
      <c r="C72" s="27"/>
      <c r="D72" s="23">
        <v>500</v>
      </c>
      <c r="E72" s="1">
        <v>3079828</v>
      </c>
    </row>
    <row r="73" spans="1:9" ht="26.25" thickBot="1" x14ac:dyDescent="0.3">
      <c r="A73" s="5" t="s">
        <v>114</v>
      </c>
      <c r="B73" s="34" t="s">
        <v>115</v>
      </c>
      <c r="C73" s="27"/>
      <c r="D73" s="23"/>
      <c r="E73" s="1">
        <f>E74</f>
        <v>127461.65</v>
      </c>
    </row>
    <row r="74" spans="1:9" ht="15.75" thickBot="1" x14ac:dyDescent="0.3">
      <c r="A74" s="5" t="s">
        <v>14</v>
      </c>
      <c r="B74" s="34"/>
      <c r="C74" s="27"/>
      <c r="D74" s="23">
        <v>200</v>
      </c>
      <c r="E74" s="1">
        <v>127461.65</v>
      </c>
    </row>
    <row r="75" spans="1:9" ht="42.75" customHeight="1" thickBot="1" x14ac:dyDescent="0.3">
      <c r="A75" s="2" t="s">
        <v>116</v>
      </c>
      <c r="B75" s="31" t="s">
        <v>52</v>
      </c>
      <c r="C75" s="25"/>
      <c r="D75" s="23"/>
      <c r="E75" s="4">
        <f>E76+E81+E79+E84+E86</f>
        <v>19847099.629999999</v>
      </c>
      <c r="F75" s="20"/>
      <c r="G75" s="20"/>
      <c r="H75" s="20"/>
      <c r="I75" s="20"/>
    </row>
    <row r="76" spans="1:9" ht="33" customHeight="1" thickBot="1" x14ac:dyDescent="0.3">
      <c r="A76" s="5" t="s">
        <v>54</v>
      </c>
      <c r="B76" s="34" t="s">
        <v>53</v>
      </c>
      <c r="C76" s="27"/>
      <c r="D76" s="23"/>
      <c r="E76" s="1">
        <f>E77+E78</f>
        <v>12395788.9</v>
      </c>
    </row>
    <row r="77" spans="1:9" ht="16.5" customHeight="1" thickBot="1" x14ac:dyDescent="0.3">
      <c r="A77" s="8" t="s">
        <v>14</v>
      </c>
      <c r="B77" s="34"/>
      <c r="C77" s="27"/>
      <c r="D77" s="23">
        <v>200</v>
      </c>
      <c r="E77" s="1">
        <v>125369.9</v>
      </c>
      <c r="F77" s="20"/>
      <c r="G77" s="20"/>
      <c r="H77" s="20"/>
      <c r="I77" s="20"/>
    </row>
    <row r="78" spans="1:9" ht="15.75" thickBot="1" x14ac:dyDescent="0.3">
      <c r="A78" s="11" t="s">
        <v>65</v>
      </c>
      <c r="B78" s="26"/>
      <c r="C78" s="27"/>
      <c r="D78" s="23">
        <v>500</v>
      </c>
      <c r="E78" s="1">
        <v>12270419</v>
      </c>
    </row>
    <row r="79" spans="1:9" ht="32.25" customHeight="1" thickBot="1" x14ac:dyDescent="0.3">
      <c r="A79" s="11" t="s">
        <v>117</v>
      </c>
      <c r="B79" s="55" t="s">
        <v>85</v>
      </c>
      <c r="C79" s="27"/>
      <c r="D79" s="23"/>
      <c r="E79" s="1">
        <f>E80</f>
        <v>7000000</v>
      </c>
      <c r="F79" s="20"/>
      <c r="G79" s="20"/>
      <c r="H79" s="20"/>
      <c r="I79" s="20"/>
    </row>
    <row r="80" spans="1:9" ht="15.75" thickBot="1" x14ac:dyDescent="0.3">
      <c r="A80" s="11" t="s">
        <v>65</v>
      </c>
      <c r="B80" s="26"/>
      <c r="C80" s="27"/>
      <c r="D80" s="23">
        <v>500</v>
      </c>
      <c r="E80" s="1">
        <v>7000000</v>
      </c>
    </row>
    <row r="81" spans="1:5" ht="26.25" thickBot="1" x14ac:dyDescent="0.3">
      <c r="A81" s="11" t="s">
        <v>118</v>
      </c>
      <c r="B81" s="26" t="s">
        <v>84</v>
      </c>
      <c r="C81" s="27"/>
      <c r="D81" s="23"/>
      <c r="E81" s="1">
        <f>E82+E83</f>
        <v>249161.03</v>
      </c>
    </row>
    <row r="82" spans="1:5" ht="15.75" thickBot="1" x14ac:dyDescent="0.3">
      <c r="A82" s="8" t="s">
        <v>14</v>
      </c>
      <c r="B82" s="34"/>
      <c r="C82" s="27"/>
      <c r="D82" s="23">
        <v>200</v>
      </c>
      <c r="E82" s="1">
        <v>213564.79999999999</v>
      </c>
    </row>
    <row r="83" spans="1:5" ht="15.75" customHeight="1" thickBot="1" x14ac:dyDescent="0.3">
      <c r="A83" s="11" t="s">
        <v>65</v>
      </c>
      <c r="B83" s="26"/>
      <c r="C83" s="27"/>
      <c r="D83" s="23">
        <v>500</v>
      </c>
      <c r="E83" s="1">
        <v>35596.230000000003</v>
      </c>
    </row>
    <row r="84" spans="1:5" ht="64.5" thickBot="1" x14ac:dyDescent="0.3">
      <c r="A84" s="11" t="s">
        <v>129</v>
      </c>
      <c r="B84" s="26" t="s">
        <v>119</v>
      </c>
      <c r="C84" s="27"/>
      <c r="D84" s="23"/>
      <c r="E84" s="1">
        <f>E85</f>
        <v>70000</v>
      </c>
    </row>
    <row r="85" spans="1:5" ht="15.75" thickBot="1" x14ac:dyDescent="0.3">
      <c r="A85" s="8" t="s">
        <v>14</v>
      </c>
      <c r="B85" s="55"/>
      <c r="C85" s="27"/>
      <c r="D85" s="23">
        <v>200</v>
      </c>
      <c r="E85" s="1">
        <v>70000</v>
      </c>
    </row>
    <row r="86" spans="1:5" ht="15.75" thickBot="1" x14ac:dyDescent="0.3">
      <c r="A86" s="11" t="s">
        <v>120</v>
      </c>
      <c r="B86" s="55" t="s">
        <v>121</v>
      </c>
      <c r="C86" s="27"/>
      <c r="D86" s="23"/>
      <c r="E86" s="1">
        <f>E87</f>
        <v>132149.70000000001</v>
      </c>
    </row>
    <row r="87" spans="1:5" ht="15.75" thickBot="1" x14ac:dyDescent="0.3">
      <c r="A87" s="11" t="s">
        <v>65</v>
      </c>
      <c r="B87" s="26"/>
      <c r="C87" s="27"/>
      <c r="D87" s="23">
        <v>500</v>
      </c>
      <c r="E87" s="1">
        <v>132149.70000000001</v>
      </c>
    </row>
    <row r="88" spans="1:5" ht="27" customHeight="1" thickBot="1" x14ac:dyDescent="0.3">
      <c r="A88" s="18" t="s">
        <v>77</v>
      </c>
      <c r="B88" s="24" t="s">
        <v>78</v>
      </c>
      <c r="C88" s="25"/>
      <c r="D88" s="21"/>
      <c r="E88" s="4">
        <f>E90</f>
        <v>493089.65</v>
      </c>
    </row>
    <row r="89" spans="1:5" ht="26.25" thickBot="1" x14ac:dyDescent="0.3">
      <c r="A89" s="19" t="s">
        <v>79</v>
      </c>
      <c r="B89" s="26" t="s">
        <v>80</v>
      </c>
      <c r="C89" s="27"/>
      <c r="D89" s="21"/>
      <c r="E89" s="1">
        <f>E90</f>
        <v>493089.65</v>
      </c>
    </row>
    <row r="90" spans="1:5" ht="15.75" customHeight="1" thickBot="1" x14ac:dyDescent="0.3">
      <c r="A90" s="19" t="s">
        <v>81</v>
      </c>
      <c r="B90" s="26" t="s">
        <v>82</v>
      </c>
      <c r="C90" s="27"/>
      <c r="D90" s="23"/>
      <c r="E90" s="1">
        <f>E91+E93+E92</f>
        <v>493089.65</v>
      </c>
    </row>
    <row r="91" spans="1:5" ht="15.75" customHeight="1" thickBot="1" x14ac:dyDescent="0.3">
      <c r="A91" s="5" t="s">
        <v>14</v>
      </c>
      <c r="B91" s="34"/>
      <c r="C91" s="27"/>
      <c r="D91" s="23">
        <v>200</v>
      </c>
      <c r="E91" s="1">
        <v>375910.65</v>
      </c>
    </row>
    <row r="92" spans="1:5" ht="15.75" thickBot="1" x14ac:dyDescent="0.3">
      <c r="A92" s="5" t="s">
        <v>76</v>
      </c>
      <c r="B92" s="34"/>
      <c r="C92" s="27"/>
      <c r="D92" s="23">
        <v>200</v>
      </c>
      <c r="E92" s="1">
        <v>117170.38</v>
      </c>
    </row>
    <row r="93" spans="1:5" ht="15.75" thickBot="1" x14ac:dyDescent="0.3">
      <c r="A93" s="8" t="s">
        <v>27</v>
      </c>
      <c r="B93" s="31"/>
      <c r="C93" s="25"/>
      <c r="D93" s="23">
        <v>800</v>
      </c>
      <c r="E93" s="1">
        <v>8.6199999999999992</v>
      </c>
    </row>
    <row r="94" spans="1:5" ht="26.25" thickBot="1" x14ac:dyDescent="0.3">
      <c r="A94" s="15" t="s">
        <v>87</v>
      </c>
      <c r="B94" s="24" t="s">
        <v>88</v>
      </c>
      <c r="C94" s="25"/>
      <c r="D94" s="23"/>
      <c r="E94" s="4">
        <f>E95</f>
        <v>20000</v>
      </c>
    </row>
    <row r="95" spans="1:5" ht="15.75" customHeight="1" thickBot="1" x14ac:dyDescent="0.3">
      <c r="A95" s="11" t="s">
        <v>89</v>
      </c>
      <c r="B95" s="26" t="s">
        <v>90</v>
      </c>
      <c r="C95" s="27"/>
      <c r="D95" s="23"/>
      <c r="E95" s="1">
        <f>E96</f>
        <v>20000</v>
      </c>
    </row>
    <row r="96" spans="1:5" ht="15.75" thickBot="1" x14ac:dyDescent="0.3">
      <c r="A96" s="5" t="s">
        <v>14</v>
      </c>
      <c r="B96" s="36"/>
      <c r="C96" s="25"/>
      <c r="D96" s="23">
        <v>200</v>
      </c>
      <c r="E96" s="1">
        <v>20000</v>
      </c>
    </row>
    <row r="97" spans="1:5" ht="15.75" customHeight="1" thickBot="1" x14ac:dyDescent="0.3">
      <c r="A97" s="15" t="s">
        <v>55</v>
      </c>
      <c r="B97" s="37" t="s">
        <v>56</v>
      </c>
      <c r="C97" s="35"/>
      <c r="D97" s="21"/>
      <c r="E97" s="4">
        <f>E98+E100+E102+E104+E106+E108+E114+E112+E116</f>
        <v>10701813.379999999</v>
      </c>
    </row>
    <row r="98" spans="1:5" ht="15.75" thickBot="1" x14ac:dyDescent="0.3">
      <c r="A98" s="5" t="s">
        <v>57</v>
      </c>
      <c r="B98" s="34" t="s">
        <v>58</v>
      </c>
      <c r="C98" s="27"/>
      <c r="D98" s="23"/>
      <c r="E98" s="1">
        <f>E99</f>
        <v>293942</v>
      </c>
    </row>
    <row r="99" spans="1:5" ht="64.5" thickBot="1" x14ac:dyDescent="0.3">
      <c r="A99" s="5" t="s">
        <v>40</v>
      </c>
      <c r="B99" s="31"/>
      <c r="C99" s="25"/>
      <c r="D99" s="23">
        <v>100</v>
      </c>
      <c r="E99" s="1">
        <v>293942</v>
      </c>
    </row>
    <row r="100" spans="1:5" ht="15.75" thickBot="1" x14ac:dyDescent="0.3">
      <c r="A100" s="5" t="s">
        <v>59</v>
      </c>
      <c r="B100" s="34" t="s">
        <v>60</v>
      </c>
      <c r="C100" s="27"/>
      <c r="D100" s="23"/>
      <c r="E100" s="1">
        <f>E101</f>
        <v>1493792.04</v>
      </c>
    </row>
    <row r="101" spans="1:5" ht="15.75" customHeight="1" thickBot="1" x14ac:dyDescent="0.3">
      <c r="A101" s="5" t="s">
        <v>40</v>
      </c>
      <c r="B101" s="31"/>
      <c r="C101" s="25"/>
      <c r="D101" s="23">
        <v>100</v>
      </c>
      <c r="E101" s="1">
        <v>1493792.04</v>
      </c>
    </row>
    <row r="102" spans="1:5" ht="15.75" thickBot="1" x14ac:dyDescent="0.3">
      <c r="A102" s="5" t="s">
        <v>61</v>
      </c>
      <c r="B102" s="34" t="s">
        <v>62</v>
      </c>
      <c r="C102" s="27"/>
      <c r="D102" s="23"/>
      <c r="E102" s="1">
        <f>E103</f>
        <v>4192613.96</v>
      </c>
    </row>
    <row r="103" spans="1:5" ht="64.5" thickBot="1" x14ac:dyDescent="0.3">
      <c r="A103" s="5" t="s">
        <v>40</v>
      </c>
      <c r="B103" s="31"/>
      <c r="C103" s="25"/>
      <c r="D103" s="23">
        <v>100</v>
      </c>
      <c r="E103" s="1">
        <v>4192613.96</v>
      </c>
    </row>
    <row r="104" spans="1:5" ht="39" thickBot="1" x14ac:dyDescent="0.3">
      <c r="A104" s="5" t="s">
        <v>63</v>
      </c>
      <c r="B104" s="34" t="s">
        <v>64</v>
      </c>
      <c r="C104" s="27"/>
      <c r="D104" s="23"/>
      <c r="E104" s="1">
        <f>E105</f>
        <v>137094</v>
      </c>
    </row>
    <row r="105" spans="1:5" ht="15.75" customHeight="1" thickBot="1" x14ac:dyDescent="0.3">
      <c r="A105" s="5" t="s">
        <v>65</v>
      </c>
      <c r="B105" s="31"/>
      <c r="C105" s="25"/>
      <c r="D105" s="23">
        <v>500</v>
      </c>
      <c r="E105" s="1">
        <v>137094</v>
      </c>
    </row>
    <row r="106" spans="1:5" ht="15.75" thickBot="1" x14ac:dyDescent="0.3">
      <c r="A106" s="5" t="s">
        <v>122</v>
      </c>
      <c r="B106" s="34" t="s">
        <v>123</v>
      </c>
      <c r="C106" s="27"/>
      <c r="D106" s="23"/>
      <c r="E106" s="1">
        <f>E107</f>
        <v>3000</v>
      </c>
    </row>
    <row r="107" spans="1:5" ht="15.75" thickBot="1" x14ac:dyDescent="0.3">
      <c r="A107" s="5" t="s">
        <v>124</v>
      </c>
      <c r="B107" s="34"/>
      <c r="C107" s="27"/>
      <c r="D107" s="23">
        <v>300</v>
      </c>
      <c r="E107" s="1">
        <v>3000</v>
      </c>
    </row>
    <row r="108" spans="1:5" ht="17.25" customHeight="1" thickBot="1" x14ac:dyDescent="0.3">
      <c r="A108" s="5" t="s">
        <v>1</v>
      </c>
      <c r="B108" s="34" t="s">
        <v>66</v>
      </c>
      <c r="C108" s="27"/>
      <c r="D108" s="23"/>
      <c r="E108" s="1">
        <f>E109+E111+E110</f>
        <v>3734960.7</v>
      </c>
    </row>
    <row r="109" spans="1:5" ht="15.75" thickBot="1" x14ac:dyDescent="0.3">
      <c r="A109" s="5" t="s">
        <v>14</v>
      </c>
      <c r="B109" s="34"/>
      <c r="C109" s="27"/>
      <c r="D109" s="23">
        <v>200</v>
      </c>
      <c r="E109" s="1">
        <v>3063318.72</v>
      </c>
    </row>
    <row r="110" spans="1:5" ht="15.75" thickBot="1" x14ac:dyDescent="0.3">
      <c r="A110" s="5" t="s">
        <v>76</v>
      </c>
      <c r="B110" s="34"/>
      <c r="C110" s="27"/>
      <c r="D110" s="23">
        <v>200</v>
      </c>
      <c r="E110" s="1">
        <v>594097.64</v>
      </c>
    </row>
    <row r="111" spans="1:5" ht="15.75" thickBot="1" x14ac:dyDescent="0.3">
      <c r="A111" s="5" t="s">
        <v>27</v>
      </c>
      <c r="B111" s="31"/>
      <c r="C111" s="25"/>
      <c r="D111" s="23">
        <v>800</v>
      </c>
      <c r="E111" s="1">
        <v>77544.34</v>
      </c>
    </row>
    <row r="112" spans="1:5" ht="39" thickBot="1" x14ac:dyDescent="0.3">
      <c r="A112" s="5" t="s">
        <v>125</v>
      </c>
      <c r="B112" s="34" t="s">
        <v>126</v>
      </c>
      <c r="C112" s="27"/>
      <c r="D112" s="23"/>
      <c r="E112" s="1">
        <f>E113</f>
        <v>485479</v>
      </c>
    </row>
    <row r="113" spans="1:5" ht="15.75" thickBot="1" x14ac:dyDescent="0.3">
      <c r="A113" s="5" t="s">
        <v>65</v>
      </c>
      <c r="B113" s="31"/>
      <c r="C113" s="25"/>
      <c r="D113" s="23">
        <v>500</v>
      </c>
      <c r="E113" s="1">
        <v>485479</v>
      </c>
    </row>
    <row r="114" spans="1:5" ht="15.75" thickBot="1" x14ac:dyDescent="0.3">
      <c r="A114" s="5" t="s">
        <v>67</v>
      </c>
      <c r="B114" s="34" t="s">
        <v>68</v>
      </c>
      <c r="C114" s="27"/>
      <c r="D114" s="23"/>
      <c r="E114" s="1">
        <f>E115</f>
        <v>338431.68</v>
      </c>
    </row>
    <row r="115" spans="1:5" ht="15.75" thickBot="1" x14ac:dyDescent="0.3">
      <c r="A115" s="5" t="s">
        <v>69</v>
      </c>
      <c r="B115" s="34"/>
      <c r="C115" s="27"/>
      <c r="D115" s="23">
        <v>300</v>
      </c>
      <c r="E115" s="1">
        <v>338431.68</v>
      </c>
    </row>
    <row r="116" spans="1:5" ht="64.5" thickBot="1" x14ac:dyDescent="0.3">
      <c r="A116" s="11" t="s">
        <v>128</v>
      </c>
      <c r="B116" s="34" t="s">
        <v>127</v>
      </c>
      <c r="C116" s="27"/>
      <c r="D116" s="23"/>
      <c r="E116" s="1">
        <f>E117</f>
        <v>22500</v>
      </c>
    </row>
    <row r="117" spans="1:5" ht="64.5" thickBot="1" x14ac:dyDescent="0.3">
      <c r="A117" s="5" t="s">
        <v>40</v>
      </c>
      <c r="B117" s="31"/>
      <c r="C117" s="25"/>
      <c r="D117" s="23">
        <v>100</v>
      </c>
      <c r="E117" s="1">
        <v>22500</v>
      </c>
    </row>
    <row r="118" spans="1:5" ht="15.75" thickBot="1" x14ac:dyDescent="0.3">
      <c r="A118" s="2" t="s">
        <v>2</v>
      </c>
      <c r="B118" s="31"/>
      <c r="C118" s="25"/>
      <c r="D118" s="21"/>
      <c r="E118" s="4">
        <f>E97+E58+E51+E28+E25+E12+E9+E75+E88+E94</f>
        <v>61526053.899999999</v>
      </c>
    </row>
  </sheetData>
  <mergeCells count="116">
    <mergeCell ref="B118:C118"/>
    <mergeCell ref="B103:C103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9:C19"/>
    <mergeCell ref="B20:C20"/>
    <mergeCell ref="B21:C21"/>
    <mergeCell ref="B22:C22"/>
    <mergeCell ref="B31:C31"/>
    <mergeCell ref="B12:C12"/>
    <mergeCell ref="B13:C13"/>
    <mergeCell ref="A5:E7"/>
    <mergeCell ref="B8:C8"/>
    <mergeCell ref="B9:C9"/>
    <mergeCell ref="B10:C10"/>
    <mergeCell ref="B11:C11"/>
    <mergeCell ref="B14:C14"/>
    <mergeCell ref="B15:C15"/>
    <mergeCell ref="B16:C16"/>
    <mergeCell ref="B17:C17"/>
    <mergeCell ref="B18:C18"/>
    <mergeCell ref="B23:C23"/>
    <mergeCell ref="B24:C24"/>
    <mergeCell ref="B25:C25"/>
    <mergeCell ref="B26:C26"/>
    <mergeCell ref="B27:C27"/>
    <mergeCell ref="B28:C28"/>
    <mergeCell ref="B29:C29"/>
    <mergeCell ref="B37:C37"/>
    <mergeCell ref="B38:C38"/>
    <mergeCell ref="B40:C40"/>
    <mergeCell ref="B41:C41"/>
    <mergeCell ref="B39:C39"/>
    <mergeCell ref="B42:C42"/>
    <mergeCell ref="B43:C43"/>
    <mergeCell ref="B30:C30"/>
    <mergeCell ref="B32:C32"/>
    <mergeCell ref="B33:C33"/>
    <mergeCell ref="B34:C34"/>
    <mergeCell ref="B35:C35"/>
    <mergeCell ref="B36:C36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75:C75"/>
    <mergeCell ref="B76:C76"/>
    <mergeCell ref="B77:C77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106:C106"/>
    <mergeCell ref="B107:C107"/>
    <mergeCell ref="B108:C108"/>
    <mergeCell ref="B93:C93"/>
    <mergeCell ref="B87:C87"/>
    <mergeCell ref="B88:C88"/>
    <mergeCell ref="B89:C89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81:C81"/>
    <mergeCell ref="B82:C82"/>
    <mergeCell ref="B83:C83"/>
    <mergeCell ref="B84:C84"/>
    <mergeCell ref="B85:C85"/>
    <mergeCell ref="B86:C86"/>
    <mergeCell ref="B73:C73"/>
    <mergeCell ref="B74:C74"/>
    <mergeCell ref="B90:C90"/>
    <mergeCell ref="B71:C71"/>
    <mergeCell ref="B72:C72"/>
    <mergeCell ref="B78:C78"/>
    <mergeCell ref="B79:C79"/>
    <mergeCell ref="B80:C80"/>
    <mergeCell ref="B109:C109"/>
    <mergeCell ref="B1:E1"/>
    <mergeCell ref="B2:E2"/>
    <mergeCell ref="B3:E3"/>
    <mergeCell ref="B4:E4"/>
    <mergeCell ref="B100:C100"/>
    <mergeCell ref="B101:C101"/>
    <mergeCell ref="B102:C102"/>
    <mergeCell ref="B104:C104"/>
    <mergeCell ref="B105:C105"/>
    <mergeCell ref="B97:C97"/>
    <mergeCell ref="B98:C98"/>
    <mergeCell ref="B99:C99"/>
    <mergeCell ref="B91:C91"/>
    <mergeCell ref="B92:C92"/>
    <mergeCell ref="B94:C94"/>
    <mergeCell ref="B95:C95"/>
    <mergeCell ref="B96:C96"/>
  </mergeCells>
  <pageMargins left="1.1023622047244095" right="0.70866141732283472" top="0.74803149606299213" bottom="0.55118110236220474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2022-03-16T11:01:16Z</cp:lastPrinted>
  <dcterms:created xsi:type="dcterms:W3CDTF">2015-03-26T08:46:50Z</dcterms:created>
  <dcterms:modified xsi:type="dcterms:W3CDTF">2024-04-09T10:51:55Z</dcterms:modified>
</cp:coreProperties>
</file>