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472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Лист1!$A$1:$G$51</definedName>
  </definedNames>
  <calcPr calcId="152511" iterateDelta="1E-4"/>
</workbook>
</file>

<file path=xl/calcChain.xml><?xml version="1.0" encoding="utf-8"?>
<calcChain xmlns="http://schemas.openxmlformats.org/spreadsheetml/2006/main">
  <c r="F35" i="1" l="1"/>
  <c r="F15" i="1" l="1"/>
  <c r="F25" i="1" l="1"/>
  <c r="F24" i="1" s="1"/>
  <c r="F30" i="1" l="1"/>
  <c r="F38" i="1" l="1"/>
  <c r="F29" i="1" s="1"/>
  <c r="F9" i="1" l="1"/>
  <c r="F21" i="1" l="1"/>
  <c r="F19" i="1"/>
  <c r="F44" i="1" l="1"/>
  <c r="F8" i="1" s="1"/>
  <c r="F48" i="1" l="1"/>
</calcChain>
</file>

<file path=xl/sharedStrings.xml><?xml version="1.0" encoding="utf-8"?>
<sst xmlns="http://schemas.openxmlformats.org/spreadsheetml/2006/main" count="59" uniqueCount="59">
  <si>
    <t>Код</t>
  </si>
  <si>
    <t>Вид расхода</t>
  </si>
  <si>
    <t>Наименование главного распорядителя бюджетных средств</t>
  </si>
  <si>
    <t>ГРБС</t>
  </si>
  <si>
    <t>(руб.)</t>
  </si>
  <si>
    <t>Муниципальное учреждение  «Администрация городского поселения Мышкин»</t>
  </si>
  <si>
    <t>Общегосударственные вопросы</t>
  </si>
  <si>
    <t>Глава муниципального образования</t>
  </si>
  <si>
    <t>Центральный аппарат</t>
  </si>
  <si>
    <t>Контрольно-счетный орган</t>
  </si>
  <si>
    <t>Резервный фонд</t>
  </si>
  <si>
    <t>Другие общегосударственные расходы</t>
  </si>
  <si>
    <t>Национальная оборона</t>
  </si>
  <si>
    <t xml:space="preserve">Осуществление первичного воинского учета 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</si>
  <si>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</si>
  <si>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</si>
  <si>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Обеспечение пожарной безопасности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</si>
  <si>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</si>
  <si>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</si>
  <si>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</si>
  <si>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Жилищное хозяйство</t>
  </si>
  <si>
    <t>Коммунальное хозяйство</t>
  </si>
  <si>
    <t>Социальная политика</t>
  </si>
  <si>
    <t>Пенсионное обеспечение</t>
  </si>
  <si>
    <t>Социальное обеспечение населения</t>
  </si>
  <si>
    <t>Физическая культура и спорт</t>
  </si>
  <si>
    <t>Благоустройство</t>
  </si>
  <si>
    <t>Другие вопросы в области жилищно - коммунального хозяйства</t>
  </si>
  <si>
    <t>Итого</t>
  </si>
  <si>
    <t>01</t>
  </si>
  <si>
    <t>0102</t>
  </si>
  <si>
    <t>0104</t>
  </si>
  <si>
    <t>0106</t>
  </si>
  <si>
    <t>0111</t>
  </si>
  <si>
    <t>0113</t>
  </si>
  <si>
    <t>02</t>
  </si>
  <si>
    <t>0203</t>
  </si>
  <si>
    <t>03</t>
  </si>
  <si>
    <t>0309</t>
  </si>
  <si>
    <t>0310</t>
  </si>
  <si>
    <t>04</t>
  </si>
  <si>
    <t>0409</t>
  </si>
  <si>
    <t>0412</t>
  </si>
  <si>
    <t>05</t>
  </si>
  <si>
    <t>0501</t>
  </si>
  <si>
    <t>0502</t>
  </si>
  <si>
    <t>0505</t>
  </si>
  <si>
    <t>0503</t>
  </si>
  <si>
    <t>0707</t>
  </si>
  <si>
    <t>0801</t>
  </si>
  <si>
    <t>Образование</t>
  </si>
  <si>
    <t>Культура, кинематография</t>
  </si>
  <si>
    <t>Дорожное хозяйство (дорожные фонды)</t>
  </si>
  <si>
    <t>Ведомственная структура расходов бюджета городского поселения на 2024 год</t>
  </si>
  <si>
    <t>2024 год</t>
  </si>
  <si>
    <t>0107</t>
  </si>
  <si>
    <t>Обеспечение проведения выборов и референдумов</t>
  </si>
  <si>
    <t>(Приложение № 5 к решению
Муниципального Совета городского
поселения Мышкин от 14.12.2023 № 53
«О бюджете городского поселения Мышкин 
на 2024 год и на плановый период 2025 и 2026 годов»)</t>
  </si>
  <si>
    <t xml:space="preserve">Приложение № 3 к решению
Муниципального Совета городского
поселения Мышкин от 23.01.2024 № 3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</si>
</sst>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3.5"/>
      <color rgb="FF000000"/>
      <name val="Times New Roman"/>
      <family val="1"/>
      <charset val="204"/>
    </font>
    <font>
      <sz val="11.5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wrapText="1"/>
    </xf>
    <xf numFmtId="0" fontId="3" fillId="0" borderId="13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7" fillId="0" borderId="14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 vertical="top" wrapText="1"/>
    </xf>
    <xf numFmtId="49" fontId="6" fillId="0" borderId="10" xfId="0" applyNumberFormat="1" applyFont="1" applyBorder="1" applyAlignment="1">
      <alignment horizontal="center" vertical="top" wrapText="1"/>
    </xf>
    <xf numFmtId="49" fontId="6" fillId="0" borderId="11" xfId="0" applyNumberFormat="1" applyFont="1" applyBorder="1" applyAlignment="1">
      <alignment horizontal="center" vertical="top" wrapText="1"/>
    </xf>
    <xf numFmtId="0" fontId="0" fillId="0" borderId="0" xfId="0"/>
    <xf numFmtId="4" fontId="0" fillId="0" borderId="0" xfId="0" applyNumberFormat="1"/>
    <xf numFmtId="4" fontId="4" fillId="0" borderId="3" xfId="0" applyNumberFormat="1" applyFont="1" applyBorder="1" applyAlignment="1">
      <alignment horizontal="center" vertical="top" wrapText="1"/>
    </xf>
    <xf numFmtId="4" fontId="4" fillId="0" borderId="7" xfId="0" applyNumberFormat="1" applyFont="1" applyBorder="1" applyAlignment="1">
      <alignment horizontal="center" vertical="top" wrapText="1"/>
    </xf>
    <xf numFmtId="4" fontId="5" fillId="0" borderId="7" xfId="0" applyNumberFormat="1" applyFont="1" applyBorder="1" applyAlignment="1">
      <alignment horizontal="center" vertical="top" wrapText="1"/>
    </xf>
    <xf numFmtId="4" fontId="6" fillId="0" borderId="7" xfId="0" applyNumberFormat="1" applyFont="1" applyBorder="1" applyAlignment="1">
      <alignment horizontal="center" vertical="top" wrapText="1"/>
    </xf>
    <xf numFmtId="4" fontId="7" fillId="0" borderId="7" xfId="0" applyNumberFormat="1" applyFont="1" applyBorder="1" applyAlignment="1">
      <alignment horizontal="center" vertical="top" wrapText="1"/>
    </xf>
    <xf numFmtId="0" fontId="0" fillId="0" borderId="0" xfId="0"/>
    <xf numFmtId="49" fontId="4" fillId="0" borderId="10" xfId="0" applyNumberFormat="1" applyFont="1" applyBorder="1" applyAlignment="1">
      <alignment horizontal="center" vertical="top" wrapText="1"/>
    </xf>
    <xf numFmtId="49" fontId="4" fillId="0" borderId="11" xfId="0" applyNumberFormat="1" applyFont="1" applyBorder="1" applyAlignment="1">
      <alignment horizontal="center" vertical="top" wrapText="1"/>
    </xf>
    <xf numFmtId="49" fontId="4" fillId="0" borderId="10" xfId="0" applyNumberFormat="1" applyFont="1" applyBorder="1" applyAlignment="1">
      <alignment horizontal="center" vertical="top" wrapText="1"/>
    </xf>
    <xf numFmtId="49" fontId="4" fillId="0" borderId="11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" fillId="0" borderId="0" xfId="0" applyFont="1" applyAlignment="1">
      <alignment horizontal="right"/>
    </xf>
    <xf numFmtId="49" fontId="4" fillId="0" borderId="10" xfId="0" applyNumberFormat="1" applyFont="1" applyBorder="1" applyAlignment="1">
      <alignment horizontal="center" vertical="top" wrapText="1"/>
    </xf>
    <xf numFmtId="49" fontId="4" fillId="0" borderId="11" xfId="0" applyNumberFormat="1" applyFont="1" applyBorder="1" applyAlignment="1">
      <alignment horizontal="center" vertical="top" wrapText="1"/>
    </xf>
    <xf numFmtId="49" fontId="4" fillId="0" borderId="10" xfId="0" applyNumberFormat="1" applyFont="1" applyBorder="1" applyAlignment="1">
      <alignment horizontal="center" vertical="top" wrapText="1"/>
    </xf>
    <xf numFmtId="49" fontId="4" fillId="0" borderId="11" xfId="0" applyNumberFormat="1" applyFont="1" applyBorder="1" applyAlignment="1">
      <alignment horizontal="center" vertical="top" wrapText="1"/>
    </xf>
    <xf numFmtId="4" fontId="6" fillId="2" borderId="7" xfId="0" applyNumberFormat="1" applyFont="1" applyFill="1" applyBorder="1" applyAlignment="1">
      <alignment horizontal="center" vertical="top" wrapText="1"/>
    </xf>
    <xf numFmtId="4" fontId="4" fillId="2" borderId="7" xfId="0" applyNumberFormat="1" applyFont="1" applyFill="1" applyBorder="1" applyAlignment="1">
      <alignment horizontal="center" vertical="top" wrapText="1"/>
    </xf>
    <xf numFmtId="49" fontId="0" fillId="0" borderId="10" xfId="0" applyNumberFormat="1" applyBorder="1" applyAlignment="1">
      <alignment vertical="top" wrapText="1"/>
    </xf>
    <xf numFmtId="49" fontId="0" fillId="0" borderId="11" xfId="0" applyNumberFormat="1" applyBorder="1" applyAlignment="1">
      <alignment vertical="top" wrapText="1"/>
    </xf>
    <xf numFmtId="0" fontId="1" fillId="0" borderId="0" xfId="0" applyFont="1" applyAlignment="1">
      <alignment horizontal="right"/>
    </xf>
    <xf numFmtId="49" fontId="4" fillId="0" borderId="10" xfId="0" applyNumberFormat="1" applyFont="1" applyBorder="1" applyAlignment="1">
      <alignment horizontal="center" vertical="top" wrapText="1"/>
    </xf>
    <xf numFmtId="49" fontId="4" fillId="0" borderId="11" xfId="0" applyNumberFormat="1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2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16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49" fontId="4" fillId="0" borderId="10" xfId="0" applyNumberFormat="1" applyFont="1" applyBorder="1" applyAlignment="1">
      <alignment horizontal="center" vertical="top" wrapText="1"/>
    </xf>
    <xf numFmtId="49" fontId="4" fillId="0" borderId="11" xfId="0" applyNumberFormat="1" applyFont="1" applyBorder="1" applyAlignment="1">
      <alignment horizontal="center" vertical="top" wrapText="1"/>
    </xf>
    <xf numFmtId="49" fontId="6" fillId="0" borderId="10" xfId="0" applyNumberFormat="1" applyFont="1" applyBorder="1" applyAlignment="1">
      <alignment horizontal="center" vertical="top" wrapText="1"/>
    </xf>
    <xf numFmtId="49" fontId="6" fillId="0" borderId="11" xfId="0" applyNumberFormat="1" applyFont="1" applyBorder="1" applyAlignment="1">
      <alignment horizontal="center" vertical="top" wrapText="1"/>
    </xf>
    <xf numFmtId="0" fontId="6" fillId="0" borderId="12" xfId="0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6" fillId="0" borderId="16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49" fontId="0" fillId="0" borderId="10" xfId="0" applyNumberFormat="1" applyBorder="1" applyAlignment="1">
      <alignment vertical="top" wrapText="1"/>
    </xf>
    <xf numFmtId="49" fontId="0" fillId="0" borderId="11" xfId="0" applyNumberFormat="1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  <xf numFmtId="0" fontId="5" fillId="0" borderId="10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0" fillId="0" borderId="6" xfId="0" applyBorder="1"/>
    <xf numFmtId="0" fontId="0" fillId="0" borderId="0" xfId="0" applyBorder="1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abSelected="1" zoomScaleNormal="100" workbookViewId="0">
      <selection activeCell="E1" sqref="E1:F1"/>
    </sheetView>
  </sheetViews>
  <sheetFormatPr defaultRowHeight="14.4" x14ac:dyDescent="0.3"/>
  <cols>
    <col min="1" max="1" width="7" customWidth="1"/>
    <col min="2" max="2" width="9.109375" hidden="1" customWidth="1"/>
    <col min="3" max="3" width="8.5546875" customWidth="1"/>
    <col min="5" max="5" width="36.88671875" customWidth="1"/>
    <col min="6" max="6" width="16.5546875" style="12" customWidth="1"/>
    <col min="8" max="8" width="20.44140625" customWidth="1"/>
  </cols>
  <sheetData>
    <row r="1" spans="1:7" s="24" customFormat="1" ht="53.25" customHeight="1" x14ac:dyDescent="0.3">
      <c r="B1" s="25"/>
      <c r="C1" s="25"/>
      <c r="D1" s="25"/>
      <c r="E1" s="59" t="s">
        <v>58</v>
      </c>
      <c r="F1" s="60"/>
      <c r="G1" s="1"/>
    </row>
    <row r="2" spans="1:7" s="24" customFormat="1" ht="67.5" customHeight="1" x14ac:dyDescent="0.3">
      <c r="B2" s="34"/>
      <c r="C2" s="34"/>
      <c r="D2" s="34"/>
      <c r="E2" s="59" t="s">
        <v>57</v>
      </c>
      <c r="F2" s="59"/>
      <c r="G2" s="1"/>
    </row>
    <row r="3" spans="1:7" ht="19.5" customHeight="1" x14ac:dyDescent="0.3">
      <c r="A3" s="63" t="s">
        <v>53</v>
      </c>
      <c r="B3" s="63"/>
      <c r="C3" s="63"/>
      <c r="D3" s="63"/>
      <c r="E3" s="63"/>
      <c r="F3" s="63"/>
      <c r="G3" s="1"/>
    </row>
    <row r="4" spans="1:7" ht="18" customHeight="1" x14ac:dyDescent="0.3">
      <c r="A4" s="63"/>
      <c r="B4" s="63"/>
      <c r="C4" s="63"/>
      <c r="D4" s="63"/>
      <c r="E4" s="63"/>
      <c r="F4" s="63"/>
      <c r="G4" s="1"/>
    </row>
    <row r="5" spans="1:7" ht="15" thickBot="1" x14ac:dyDescent="0.35">
      <c r="A5" s="64"/>
      <c r="B5" s="64"/>
      <c r="C5" s="65"/>
      <c r="D5" s="64"/>
      <c r="E5" s="64"/>
      <c r="G5" s="1"/>
    </row>
    <row r="6" spans="1:7" ht="31.5" customHeight="1" x14ac:dyDescent="0.3">
      <c r="A6" s="66" t="s">
        <v>0</v>
      </c>
      <c r="B6" s="67"/>
      <c r="C6" s="2" t="s">
        <v>1</v>
      </c>
      <c r="D6" s="68" t="s">
        <v>2</v>
      </c>
      <c r="E6" s="69"/>
      <c r="F6" s="13" t="s">
        <v>54</v>
      </c>
      <c r="G6" s="1"/>
    </row>
    <row r="7" spans="1:7" ht="18" customHeight="1" thickBot="1" x14ac:dyDescent="0.35">
      <c r="A7" s="72" t="s">
        <v>3</v>
      </c>
      <c r="B7" s="73"/>
      <c r="C7" s="3"/>
      <c r="D7" s="70"/>
      <c r="E7" s="71"/>
      <c r="F7" s="14" t="s">
        <v>4</v>
      </c>
      <c r="G7" s="1"/>
    </row>
    <row r="8" spans="1:7" ht="48" customHeight="1" thickBot="1" x14ac:dyDescent="0.35">
      <c r="A8" s="61">
        <v>639</v>
      </c>
      <c r="B8" s="62"/>
      <c r="C8" s="4"/>
      <c r="D8" s="51" t="s">
        <v>5</v>
      </c>
      <c r="E8" s="52"/>
      <c r="F8" s="15">
        <f>F9+F19+F21+F24+F29+F44+F47+F42+F43</f>
        <v>123464089.98</v>
      </c>
      <c r="G8" s="1"/>
    </row>
    <row r="9" spans="1:7" ht="18" customHeight="1" thickBot="1" x14ac:dyDescent="0.35">
      <c r="A9" s="47" t="s">
        <v>29</v>
      </c>
      <c r="B9" s="48"/>
      <c r="C9" s="5"/>
      <c r="D9" s="49" t="s">
        <v>6</v>
      </c>
      <c r="E9" s="50"/>
      <c r="F9" s="16">
        <f>F10+F11+F12+F14+F15+F13</f>
        <v>11373979.98</v>
      </c>
      <c r="G9" s="1"/>
    </row>
    <row r="10" spans="1:7" ht="17.25" customHeight="1" thickBot="1" x14ac:dyDescent="0.35">
      <c r="A10" s="45" t="s">
        <v>30</v>
      </c>
      <c r="B10" s="46"/>
      <c r="C10" s="6">
        <v>100</v>
      </c>
      <c r="D10" s="39" t="s">
        <v>7</v>
      </c>
      <c r="E10" s="40"/>
      <c r="F10" s="14">
        <v>1223000</v>
      </c>
      <c r="G10" s="1"/>
    </row>
    <row r="11" spans="1:7" ht="17.25" customHeight="1" thickBot="1" x14ac:dyDescent="0.35">
      <c r="A11" s="45" t="s">
        <v>31</v>
      </c>
      <c r="B11" s="46"/>
      <c r="C11" s="6">
        <v>100</v>
      </c>
      <c r="D11" s="39" t="s">
        <v>8</v>
      </c>
      <c r="E11" s="40"/>
      <c r="F11" s="14">
        <v>4341000</v>
      </c>
      <c r="G11" s="1"/>
    </row>
    <row r="12" spans="1:7" ht="18.75" customHeight="1" thickBot="1" x14ac:dyDescent="0.35">
      <c r="A12" s="45" t="s">
        <v>32</v>
      </c>
      <c r="B12" s="46"/>
      <c r="C12" s="6">
        <v>500</v>
      </c>
      <c r="D12" s="39" t="s">
        <v>9</v>
      </c>
      <c r="E12" s="40"/>
      <c r="F12" s="14">
        <v>154370</v>
      </c>
      <c r="G12" s="1"/>
    </row>
    <row r="13" spans="1:7" s="24" customFormat="1" ht="33.75" customHeight="1" thickBot="1" x14ac:dyDescent="0.35">
      <c r="A13" s="28" t="s">
        <v>55</v>
      </c>
      <c r="B13" s="29"/>
      <c r="C13" s="6">
        <v>800</v>
      </c>
      <c r="D13" s="41" t="s">
        <v>56</v>
      </c>
      <c r="E13" s="42"/>
      <c r="F13" s="14">
        <v>676000</v>
      </c>
      <c r="G13" s="1"/>
    </row>
    <row r="14" spans="1:7" ht="16.2" thickBot="1" x14ac:dyDescent="0.35">
      <c r="A14" s="45" t="s">
        <v>33</v>
      </c>
      <c r="B14" s="46"/>
      <c r="C14" s="6">
        <v>800</v>
      </c>
      <c r="D14" s="39" t="s">
        <v>10</v>
      </c>
      <c r="E14" s="40"/>
      <c r="F14" s="14">
        <v>30000</v>
      </c>
      <c r="G14" s="1"/>
    </row>
    <row r="15" spans="1:7" ht="18" customHeight="1" thickBot="1" x14ac:dyDescent="0.35">
      <c r="A15" s="45" t="s">
        <v>34</v>
      </c>
      <c r="B15" s="46"/>
      <c r="C15" s="6"/>
      <c r="D15" s="39" t="s">
        <v>11</v>
      </c>
      <c r="E15" s="40"/>
      <c r="F15" s="14">
        <f>F16+F18+F17</f>
        <v>4949609.9800000004</v>
      </c>
      <c r="G15" s="1"/>
    </row>
    <row r="16" spans="1:7" ht="16.2" thickBot="1" x14ac:dyDescent="0.35">
      <c r="A16" s="55"/>
      <c r="B16" s="56"/>
      <c r="C16" s="7">
        <v>200</v>
      </c>
      <c r="D16" s="57"/>
      <c r="E16" s="58"/>
      <c r="F16" s="17">
        <v>4306092.9800000004</v>
      </c>
      <c r="G16" s="1"/>
    </row>
    <row r="17" spans="1:7" s="24" customFormat="1" ht="16.2" thickBot="1" x14ac:dyDescent="0.35">
      <c r="A17" s="32"/>
      <c r="B17" s="33"/>
      <c r="C17" s="7">
        <v>500</v>
      </c>
      <c r="D17" s="43"/>
      <c r="E17" s="44"/>
      <c r="F17" s="17">
        <v>499517</v>
      </c>
      <c r="G17" s="1"/>
    </row>
    <row r="18" spans="1:7" ht="16.2" thickBot="1" x14ac:dyDescent="0.35">
      <c r="A18" s="55"/>
      <c r="B18" s="56"/>
      <c r="C18" s="7">
        <v>800</v>
      </c>
      <c r="D18" s="57"/>
      <c r="E18" s="58"/>
      <c r="F18" s="17">
        <v>144000</v>
      </c>
      <c r="G18" s="1"/>
    </row>
    <row r="19" spans="1:7" ht="18" customHeight="1" thickBot="1" x14ac:dyDescent="0.35">
      <c r="A19" s="47" t="s">
        <v>35</v>
      </c>
      <c r="B19" s="48"/>
      <c r="C19" s="5"/>
      <c r="D19" s="49" t="s">
        <v>12</v>
      </c>
      <c r="E19" s="50"/>
      <c r="F19" s="30">
        <f>F20</f>
        <v>355290</v>
      </c>
      <c r="G19" s="1"/>
    </row>
    <row r="20" spans="1:7" ht="19.5" customHeight="1" thickBot="1" x14ac:dyDescent="0.35">
      <c r="A20" s="45" t="s">
        <v>36</v>
      </c>
      <c r="B20" s="46"/>
      <c r="C20" s="6">
        <v>100</v>
      </c>
      <c r="D20" s="39" t="s">
        <v>13</v>
      </c>
      <c r="E20" s="40"/>
      <c r="F20" s="31">
        <v>355290</v>
      </c>
      <c r="G20" s="1"/>
    </row>
    <row r="21" spans="1:7" ht="33.75" customHeight="1" thickBot="1" x14ac:dyDescent="0.35">
      <c r="A21" s="47" t="s">
        <v>37</v>
      </c>
      <c r="B21" s="48"/>
      <c r="C21" s="5"/>
      <c r="D21" s="49" t="s">
        <v>14</v>
      </c>
      <c r="E21" s="50"/>
      <c r="F21" s="16">
        <f>F22+F23</f>
        <v>300000</v>
      </c>
      <c r="G21" s="1"/>
    </row>
    <row r="22" spans="1:7" ht="47.25" customHeight="1" thickBot="1" x14ac:dyDescent="0.35">
      <c r="A22" s="45" t="s">
        <v>38</v>
      </c>
      <c r="B22" s="46"/>
      <c r="C22" s="6">
        <v>200</v>
      </c>
      <c r="D22" s="39" t="s">
        <v>15</v>
      </c>
      <c r="E22" s="40"/>
      <c r="F22" s="14">
        <v>200000</v>
      </c>
      <c r="G22" s="1"/>
    </row>
    <row r="23" spans="1:7" ht="16.5" customHeight="1" thickBot="1" x14ac:dyDescent="0.35">
      <c r="A23" s="45" t="s">
        <v>39</v>
      </c>
      <c r="B23" s="46"/>
      <c r="C23" s="6">
        <v>200</v>
      </c>
      <c r="D23" s="39" t="s">
        <v>16</v>
      </c>
      <c r="E23" s="40"/>
      <c r="F23" s="14">
        <v>100000</v>
      </c>
      <c r="G23" s="1"/>
    </row>
    <row r="24" spans="1:7" ht="17.25" customHeight="1" thickBot="1" x14ac:dyDescent="0.35">
      <c r="A24" s="47" t="s">
        <v>40</v>
      </c>
      <c r="B24" s="48"/>
      <c r="C24" s="5"/>
      <c r="D24" s="49" t="s">
        <v>17</v>
      </c>
      <c r="E24" s="50"/>
      <c r="F24" s="16">
        <f>F28+F25</f>
        <v>41768016</v>
      </c>
      <c r="G24" s="1"/>
    </row>
    <row r="25" spans="1:7" s="18" customFormat="1" ht="16.2" thickBot="1" x14ac:dyDescent="0.35">
      <c r="A25" s="19" t="s">
        <v>41</v>
      </c>
      <c r="B25" s="20"/>
      <c r="C25" s="6"/>
      <c r="D25" s="41" t="s">
        <v>52</v>
      </c>
      <c r="E25" s="42"/>
      <c r="F25" s="14">
        <f>F26+F27</f>
        <v>41748016</v>
      </c>
      <c r="G25" s="1"/>
    </row>
    <row r="26" spans="1:7" s="24" customFormat="1" ht="16.2" thickBot="1" x14ac:dyDescent="0.35">
      <c r="A26" s="28"/>
      <c r="B26" s="29"/>
      <c r="C26" s="6">
        <v>200</v>
      </c>
      <c r="D26" s="37"/>
      <c r="E26" s="38"/>
      <c r="F26" s="14">
        <v>6726604.2000000002</v>
      </c>
      <c r="G26" s="1"/>
    </row>
    <row r="27" spans="1:7" s="24" customFormat="1" ht="16.2" thickBot="1" x14ac:dyDescent="0.35">
      <c r="A27" s="28"/>
      <c r="B27" s="29"/>
      <c r="C27" s="6">
        <v>500</v>
      </c>
      <c r="D27" s="37"/>
      <c r="E27" s="38"/>
      <c r="F27" s="14">
        <v>35021411.799999997</v>
      </c>
      <c r="G27" s="1"/>
    </row>
    <row r="28" spans="1:7" ht="33" customHeight="1" thickBot="1" x14ac:dyDescent="0.35">
      <c r="A28" s="45" t="s">
        <v>42</v>
      </c>
      <c r="B28" s="46"/>
      <c r="C28" s="6">
        <v>200</v>
      </c>
      <c r="D28" s="39" t="s">
        <v>18</v>
      </c>
      <c r="E28" s="40"/>
      <c r="F28" s="14">
        <v>20000</v>
      </c>
      <c r="G28" s="1"/>
    </row>
    <row r="29" spans="1:7" ht="18" customHeight="1" thickBot="1" x14ac:dyDescent="0.35">
      <c r="A29" s="47" t="s">
        <v>43</v>
      </c>
      <c r="B29" s="48"/>
      <c r="C29" s="5"/>
      <c r="D29" s="49" t="s">
        <v>19</v>
      </c>
      <c r="E29" s="50"/>
      <c r="F29" s="16">
        <f>F30+F34+F35+F38</f>
        <v>67198366</v>
      </c>
      <c r="G29" s="1"/>
    </row>
    <row r="30" spans="1:7" ht="16.5" customHeight="1" thickBot="1" x14ac:dyDescent="0.35">
      <c r="A30" s="45" t="s">
        <v>44</v>
      </c>
      <c r="B30" s="46"/>
      <c r="C30" s="6"/>
      <c r="D30" s="39" t="s">
        <v>20</v>
      </c>
      <c r="E30" s="40"/>
      <c r="F30" s="14">
        <f>F31+F33+F32</f>
        <v>15720510</v>
      </c>
      <c r="G30" s="1"/>
    </row>
    <row r="31" spans="1:7" s="23" customFormat="1" ht="16.5" customHeight="1" thickBot="1" x14ac:dyDescent="0.35">
      <c r="A31" s="21"/>
      <c r="B31" s="22"/>
      <c r="C31" s="6">
        <v>200</v>
      </c>
      <c r="D31" s="37"/>
      <c r="E31" s="38"/>
      <c r="F31" s="14">
        <v>319000</v>
      </c>
      <c r="G31" s="1"/>
    </row>
    <row r="32" spans="1:7" s="24" customFormat="1" ht="16.5" customHeight="1" thickBot="1" x14ac:dyDescent="0.35">
      <c r="A32" s="26"/>
      <c r="B32" s="27"/>
      <c r="C32" s="6">
        <v>400</v>
      </c>
      <c r="D32" s="37"/>
      <c r="E32" s="38"/>
      <c r="F32" s="14">
        <v>15400510</v>
      </c>
      <c r="G32" s="1"/>
    </row>
    <row r="33" spans="1:7" s="23" customFormat="1" ht="16.5" customHeight="1" thickBot="1" x14ac:dyDescent="0.35">
      <c r="A33" s="21"/>
      <c r="B33" s="22"/>
      <c r="C33" s="6">
        <v>800</v>
      </c>
      <c r="D33" s="37"/>
      <c r="E33" s="38"/>
      <c r="F33" s="14">
        <v>1000</v>
      </c>
      <c r="G33" s="1"/>
    </row>
    <row r="34" spans="1:7" ht="16.5" customHeight="1" thickBot="1" x14ac:dyDescent="0.35">
      <c r="A34" s="45" t="s">
        <v>45</v>
      </c>
      <c r="B34" s="46"/>
      <c r="C34" s="6">
        <v>800</v>
      </c>
      <c r="D34" s="39" t="s">
        <v>21</v>
      </c>
      <c r="E34" s="40"/>
      <c r="F34" s="14">
        <v>1860000</v>
      </c>
      <c r="G34" s="1"/>
    </row>
    <row r="35" spans="1:7" s="18" customFormat="1" ht="16.5" customHeight="1" thickBot="1" x14ac:dyDescent="0.35">
      <c r="A35" s="45" t="s">
        <v>47</v>
      </c>
      <c r="B35" s="46"/>
      <c r="C35" s="6">
        <v>200</v>
      </c>
      <c r="D35" s="39" t="s">
        <v>26</v>
      </c>
      <c r="E35" s="40"/>
      <c r="F35" s="14">
        <f>F36+F37</f>
        <v>42037970</v>
      </c>
      <c r="G35" s="1"/>
    </row>
    <row r="36" spans="1:7" s="24" customFormat="1" ht="16.5" customHeight="1" thickBot="1" x14ac:dyDescent="0.35">
      <c r="A36" s="35"/>
      <c r="B36" s="36"/>
      <c r="C36" s="6">
        <v>200</v>
      </c>
      <c r="D36" s="37"/>
      <c r="E36" s="38"/>
      <c r="F36" s="14">
        <v>9500100</v>
      </c>
      <c r="G36" s="1"/>
    </row>
    <row r="37" spans="1:7" s="24" customFormat="1" ht="16.5" customHeight="1" thickBot="1" x14ac:dyDescent="0.35">
      <c r="A37" s="35"/>
      <c r="B37" s="36"/>
      <c r="C37" s="6">
        <v>500</v>
      </c>
      <c r="D37" s="37"/>
      <c r="E37" s="38"/>
      <c r="F37" s="14">
        <v>32537870</v>
      </c>
      <c r="G37" s="1"/>
    </row>
    <row r="38" spans="1:7" s="18" customFormat="1" ht="16.5" customHeight="1" thickBot="1" x14ac:dyDescent="0.35">
      <c r="A38" s="45" t="s">
        <v>46</v>
      </c>
      <c r="B38" s="46"/>
      <c r="C38" s="6"/>
      <c r="D38" s="39" t="s">
        <v>27</v>
      </c>
      <c r="E38" s="40"/>
      <c r="F38" s="14">
        <f>F39+F40+F41</f>
        <v>7579886</v>
      </c>
      <c r="G38" s="1"/>
    </row>
    <row r="39" spans="1:7" s="18" customFormat="1" ht="16.5" customHeight="1" thickBot="1" x14ac:dyDescent="0.35">
      <c r="A39" s="55"/>
      <c r="B39" s="56"/>
      <c r="C39" s="6">
        <v>100</v>
      </c>
      <c r="D39" s="57"/>
      <c r="E39" s="58"/>
      <c r="F39" s="14">
        <v>6851886</v>
      </c>
      <c r="G39" s="1"/>
    </row>
    <row r="40" spans="1:7" s="18" customFormat="1" ht="16.5" customHeight="1" thickBot="1" x14ac:dyDescent="0.35">
      <c r="A40" s="55"/>
      <c r="B40" s="56"/>
      <c r="C40" s="6">
        <v>200</v>
      </c>
      <c r="D40" s="57"/>
      <c r="E40" s="58"/>
      <c r="F40" s="14">
        <v>688000</v>
      </c>
      <c r="G40" s="1"/>
    </row>
    <row r="41" spans="1:7" s="18" customFormat="1" ht="16.5" customHeight="1" thickBot="1" x14ac:dyDescent="0.35">
      <c r="A41" s="55"/>
      <c r="B41" s="56"/>
      <c r="C41" s="6">
        <v>800</v>
      </c>
      <c r="D41" s="57"/>
      <c r="E41" s="58"/>
      <c r="F41" s="14">
        <v>40000</v>
      </c>
      <c r="G41" s="1"/>
    </row>
    <row r="42" spans="1:7" s="11" customFormat="1" ht="16.5" customHeight="1" thickBot="1" x14ac:dyDescent="0.35">
      <c r="A42" s="9" t="s">
        <v>48</v>
      </c>
      <c r="B42" s="10"/>
      <c r="C42" s="5">
        <v>200</v>
      </c>
      <c r="D42" s="53" t="s">
        <v>50</v>
      </c>
      <c r="E42" s="54"/>
      <c r="F42" s="16">
        <v>100000</v>
      </c>
      <c r="G42" s="1"/>
    </row>
    <row r="43" spans="1:7" s="11" customFormat="1" ht="16.5" customHeight="1" thickBot="1" x14ac:dyDescent="0.35">
      <c r="A43" s="9" t="s">
        <v>49</v>
      </c>
      <c r="B43" s="10"/>
      <c r="C43" s="5">
        <v>200</v>
      </c>
      <c r="D43" s="53" t="s">
        <v>51</v>
      </c>
      <c r="E43" s="54"/>
      <c r="F43" s="16">
        <v>100000</v>
      </c>
      <c r="G43" s="1"/>
    </row>
    <row r="44" spans="1:7" ht="18" customHeight="1" thickBot="1" x14ac:dyDescent="0.35">
      <c r="A44" s="47">
        <v>10</v>
      </c>
      <c r="B44" s="48"/>
      <c r="C44" s="5"/>
      <c r="D44" s="49" t="s">
        <v>22</v>
      </c>
      <c r="E44" s="50"/>
      <c r="F44" s="16">
        <f>F45+F46</f>
        <v>2218438</v>
      </c>
      <c r="G44" s="1"/>
    </row>
    <row r="45" spans="1:7" ht="17.25" customHeight="1" thickBot="1" x14ac:dyDescent="0.35">
      <c r="A45" s="45">
        <v>1001</v>
      </c>
      <c r="B45" s="46"/>
      <c r="C45" s="6">
        <v>300</v>
      </c>
      <c r="D45" s="39" t="s">
        <v>23</v>
      </c>
      <c r="E45" s="40"/>
      <c r="F45" s="14">
        <v>356000</v>
      </c>
      <c r="G45" s="1"/>
    </row>
    <row r="46" spans="1:7" ht="15.75" customHeight="1" thickBot="1" x14ac:dyDescent="0.35">
      <c r="A46" s="45">
        <v>1003</v>
      </c>
      <c r="B46" s="46"/>
      <c r="C46" s="6">
        <v>300</v>
      </c>
      <c r="D46" s="39" t="s">
        <v>24</v>
      </c>
      <c r="E46" s="40"/>
      <c r="F46" s="14">
        <v>1862438</v>
      </c>
      <c r="G46" s="1"/>
    </row>
    <row r="47" spans="1:7" ht="18.75" customHeight="1" thickBot="1" x14ac:dyDescent="0.35">
      <c r="A47" s="47">
        <v>1102</v>
      </c>
      <c r="B47" s="48"/>
      <c r="C47" s="5">
        <v>200</v>
      </c>
      <c r="D47" s="49" t="s">
        <v>25</v>
      </c>
      <c r="E47" s="50"/>
      <c r="F47" s="16">
        <v>50000</v>
      </c>
      <c r="G47" s="1"/>
    </row>
    <row r="48" spans="1:7" ht="15.75" customHeight="1" thickBot="1" x14ac:dyDescent="0.35">
      <c r="A48" s="45"/>
      <c r="B48" s="46"/>
      <c r="C48" s="8"/>
      <c r="D48" s="51" t="s">
        <v>28</v>
      </c>
      <c r="E48" s="52"/>
      <c r="F48" s="15">
        <f>F8</f>
        <v>123464089.98</v>
      </c>
      <c r="G48" s="1"/>
    </row>
  </sheetData>
  <mergeCells count="78">
    <mergeCell ref="E2:F2"/>
    <mergeCell ref="E1:F1"/>
    <mergeCell ref="A40:B40"/>
    <mergeCell ref="D40:E40"/>
    <mergeCell ref="A8:B8"/>
    <mergeCell ref="D8:E8"/>
    <mergeCell ref="A3:F4"/>
    <mergeCell ref="A5:C5"/>
    <mergeCell ref="D5:E5"/>
    <mergeCell ref="A6:B6"/>
    <mergeCell ref="D6:E7"/>
    <mergeCell ref="A7:B7"/>
    <mergeCell ref="D9:E9"/>
    <mergeCell ref="A10:B10"/>
    <mergeCell ref="D10:E10"/>
    <mergeCell ref="A11:B11"/>
    <mergeCell ref="A41:B41"/>
    <mergeCell ref="D41:E41"/>
    <mergeCell ref="A35:B35"/>
    <mergeCell ref="D35:E35"/>
    <mergeCell ref="A38:B38"/>
    <mergeCell ref="D38:E38"/>
    <mergeCell ref="A39:B39"/>
    <mergeCell ref="D39:E39"/>
    <mergeCell ref="D36:E36"/>
    <mergeCell ref="D37:E37"/>
    <mergeCell ref="D11:E11"/>
    <mergeCell ref="A9:B9"/>
    <mergeCell ref="A12:B12"/>
    <mergeCell ref="D12:E12"/>
    <mergeCell ref="A14:B14"/>
    <mergeCell ref="D14:E14"/>
    <mergeCell ref="A19:B19"/>
    <mergeCell ref="D19:E19"/>
    <mergeCell ref="D13:E13"/>
    <mergeCell ref="A20:B20"/>
    <mergeCell ref="D20:E20"/>
    <mergeCell ref="A15:B15"/>
    <mergeCell ref="D15:E15"/>
    <mergeCell ref="A16:B16"/>
    <mergeCell ref="D16:E16"/>
    <mergeCell ref="A18:B18"/>
    <mergeCell ref="D18:E18"/>
    <mergeCell ref="A21:B21"/>
    <mergeCell ref="D21:E21"/>
    <mergeCell ref="A22:B22"/>
    <mergeCell ref="D22:E22"/>
    <mergeCell ref="A24:B24"/>
    <mergeCell ref="D24:E24"/>
    <mergeCell ref="A23:B23"/>
    <mergeCell ref="D23:E23"/>
    <mergeCell ref="A48:B48"/>
    <mergeCell ref="D48:E48"/>
    <mergeCell ref="D42:E42"/>
    <mergeCell ref="D43:E43"/>
    <mergeCell ref="A47:B47"/>
    <mergeCell ref="D47:E47"/>
    <mergeCell ref="A46:B46"/>
    <mergeCell ref="D46:E46"/>
    <mergeCell ref="A44:B44"/>
    <mergeCell ref="D44:E44"/>
    <mergeCell ref="D45:E45"/>
    <mergeCell ref="A45:B45"/>
    <mergeCell ref="D31:E31"/>
    <mergeCell ref="D33:E33"/>
    <mergeCell ref="A34:B34"/>
    <mergeCell ref="D34:E34"/>
    <mergeCell ref="A28:B28"/>
    <mergeCell ref="D28:E28"/>
    <mergeCell ref="A29:B29"/>
    <mergeCell ref="D29:E29"/>
    <mergeCell ref="A30:B30"/>
    <mergeCell ref="D32:E32"/>
    <mergeCell ref="D26:E26"/>
    <mergeCell ref="D27:E27"/>
    <mergeCell ref="D30:E30"/>
    <mergeCell ref="D25:E25"/>
    <mergeCell ref="D17:E17"/>
  </mergeCells>
  <pageMargins left="0.7" right="0.7" top="0.75" bottom="0.75" header="0.3" footer="0.3"/>
  <pageSetup paperSize="9" scale="7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2024-02-07T07:11:22Z</dcterms:modified>
</cp:coreProperties>
</file>