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IDA\Users\Public\Кравалис\сайт\"/>
    </mc:Choice>
  </mc:AlternateContent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88" i="1" l="1"/>
  <c r="E87" i="1" s="1"/>
  <c r="E91" i="1" l="1"/>
  <c r="E79" i="1"/>
  <c r="E77" i="1"/>
  <c r="E75" i="1"/>
  <c r="E73" i="1"/>
  <c r="E30" i="1"/>
  <c r="E29" i="1" s="1"/>
  <c r="E26" i="1"/>
  <c r="E25" i="1" s="1"/>
  <c r="E83" i="1" l="1"/>
  <c r="E82" i="1" s="1"/>
  <c r="E101" i="1"/>
  <c r="E97" i="1"/>
  <c r="E71" i="1"/>
  <c r="E69" i="1"/>
  <c r="E81" i="1" l="1"/>
  <c r="E37" i="1"/>
  <c r="E21" i="1"/>
  <c r="E19" i="1"/>
  <c r="E107" i="1" l="1"/>
  <c r="E105" i="1"/>
  <c r="E99" i="1"/>
  <c r="E95" i="1"/>
  <c r="E67" i="1"/>
  <c r="E66" i="1" s="1"/>
  <c r="E64" i="1"/>
  <c r="E62" i="1"/>
  <c r="E60" i="1"/>
  <c r="E58" i="1"/>
  <c r="E56" i="1"/>
  <c r="E53" i="1"/>
  <c r="E51" i="1"/>
  <c r="E49" i="1"/>
  <c r="E44" i="1"/>
  <c r="E42" i="1"/>
  <c r="E40" i="1"/>
  <c r="E34" i="1"/>
  <c r="E32" i="1"/>
  <c r="E23" i="1"/>
  <c r="E17" i="1"/>
  <c r="E16" i="1" s="1"/>
  <c r="E14" i="1"/>
  <c r="E13" i="1" s="1"/>
  <c r="E10" i="1"/>
  <c r="E9" i="1" s="1"/>
  <c r="E36" i="1" l="1"/>
  <c r="E28" i="1" s="1"/>
  <c r="E55" i="1"/>
  <c r="E12" i="1"/>
  <c r="E90" i="1"/>
  <c r="E48" i="1"/>
  <c r="E109" i="1" l="1"/>
</calcChain>
</file>

<file path=xl/sharedStrings.xml><?xml version="1.0" encoding="utf-8"?>
<sst xmlns="http://schemas.openxmlformats.org/spreadsheetml/2006/main" count="163" uniqueCount="124">
  <si>
    <t>Наименование</t>
  </si>
  <si>
    <t>Другие общегосударственные вопросы</t>
  </si>
  <si>
    <t>Итого</t>
  </si>
  <si>
    <t>городского поселения Мышкин</t>
  </si>
  <si>
    <t>к решению Муниципального Совета</t>
  </si>
  <si>
    <t>Код классификации</t>
  </si>
  <si>
    <t>Вид расходов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</si>
  <si>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</si>
  <si>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01.0.00.00000</t>
  </si>
  <si>
    <t>Субсидия на государственную поддержку молодых семей Ярославской области в приобретении (строительстве) жилья</t>
  </si>
  <si>
    <t>01.0.01.L4970</t>
  </si>
  <si>
    <t>Субсидии гражданам на приобретение жилья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</si>
  <si>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</si>
  <si>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02.0.00.00000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</si>
  <si>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</si>
  <si>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02.0.01.00000</t>
  </si>
  <si>
    <t>Обеспечение мер первичной пожарной безопасности на территории городского поселения Мышкин</t>
  </si>
  <si>
    <t>02.0.01.11060</t>
  </si>
  <si>
    <t xml:space="preserve">Прочая закупка товаров, работ, услуг </t>
  </si>
  <si>
    <t>Подпрограмма "Обеспечение безопасности  граждан на водных объектах городского поселения Мышкин на 2020-2022 годы"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</si>
  <si>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</si>
  <si>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</si>
  <si>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</si>
  <si>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Подпрограмма «Профилактика терроризма и экстремизма, а также минимизация и (или) ликвидация последствий их проявлений на территории городского поселения Мышкин на 2020-2022 годы»</t>
  </si>
  <si>
    <t>02.0.06.11110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</si>
  <si>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</si>
  <si>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03.0.00.00000</t>
  </si>
  <si>
    <t>Организационное обеспечение малого и среднего предпринимательства на территории городского поселения Мышкин</t>
  </si>
  <si>
    <t>03.0.01.11100</t>
  </si>
  <si>
    <t>Муниципальная программа «Жилищно-коммунальное хозяйство городского поселения Мышкин на 2020-2022 годы»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</si>
  <si>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</si>
  <si>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</si>
  <si>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</si>
  <si>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</si>
  <si>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</si>
  <si>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</si>
  <si>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04.0.02.11140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</si>
  <si>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</si>
  <si>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</si>
  <si>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Подпрограмма «Благоустройство городского поселения Мышкин на 2020-2022 годы»</t>
  </si>
  <si>
    <t>04.0.05.00000</t>
  </si>
  <si>
    <t>Организация и содержание уличного освещения</t>
  </si>
  <si>
    <t>04.0.05.11170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</si>
  <si>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</si>
  <si>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</si>
  <si>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</si>
  <si>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</si>
  <si>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</si>
  <si>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</si>
  <si>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</si>
  <si>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Муниципальная  программа «Развитие культуры, физической культуры, спорта, молодежной политики и патриотического воспитания в городском поселении Мышкин на 2020-2022 годы»</t>
  </si>
  <si>
    <t>05.0.00.00000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</si>
  <si>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</si>
  <si>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05.0.01.11260</t>
  </si>
  <si>
    <t>05.0.02.11270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</si>
  <si>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годы».</t>
  </si>
  <si>
    <t>05.0.03.11280</t>
  </si>
  <si>
    <t xml:space="preserve"> Муниципальная программа «Развитие сети автомобильных дорог  городского поселения Мышкин на 2020 -2022 годы»</t>
  </si>
  <si>
    <t>06.0.00.00000</t>
  </si>
  <si>
    <t>Содержание и ремонт автомобильных дорог</t>
  </si>
  <si>
    <t>06.0.01.12440</t>
  </si>
  <si>
    <t>Мероприятия по обеспечению безопасности движения пешеходов</t>
  </si>
  <si>
    <t>06.0.01.11340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</si>
  <si>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</si>
  <si>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</si>
  <si>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Субсидия на капитальный ремонт и ремонт дорожных объектов муниципальной собственности</t>
  </si>
  <si>
    <t>06.0.01.75620</t>
  </si>
  <si>
    <t>07.0.00.00000</t>
  </si>
  <si>
    <t>Субсидия на формирование современной городской среды  (благоустройство дворовых территорий)</t>
  </si>
  <si>
    <t>07.0.F2.55550</t>
  </si>
  <si>
    <t>Субсидия на формирование современной городской среды (благоустройство общественных территорий)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</si>
  <si>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</si>
  <si>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</si>
  <si>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</si>
  <si>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</si>
  <si>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</si>
  <si>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</si>
  <si>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</si>
  <si>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</si>
  <si>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</si>
  <si>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</si>
  <si>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Межбюджетные трансферты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</si>
  <si>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</si>
  <si>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</si>
  <si>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</si>
  <si>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</si>
  <si>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</si>
  <si>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</si>
  <si>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</si>
  <si>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Субсидия на возмещение части затрат, возникших в связи с оказанием услуги "Мытьё в бане" населению городского поселения Мышкин</t>
  </si>
  <si>
    <t>Исполнено (руб.)</t>
  </si>
  <si>
    <t>Приложение 2</t>
  </si>
  <si>
    <t>Муниципальная программа "Формирование современной городской среды на территории городского поселения Мышкин на 2018-2022 годы"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</si>
  <si>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</si>
  <si>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</si>
  <si>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</si>
  <si>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</si>
  <si>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Закупка энергетических ресурсов</t>
  </si>
  <si>
    <t xml:space="preserve">Подпрограмма «Обеспечение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территории городского поселения Мышкин на 2020-2022 годы»
</t>
  </si>
  <si>
    <t>Реализация проекта «Концепция развития общественных пространств города Мышкин в 2021 году» в рамках проведения Всероссийского конкурса лучших проектов создания комфортной городской среды 2021 года</t>
  </si>
  <si>
    <t>Муниципальная программа "Эффективная власть в городском поселении Мышкин на 2021-2023 годы"</t>
  </si>
  <si>
    <t>09.0.00.00000</t>
  </si>
  <si>
    <t>Развитие муниципальной службы в Администрации городского поселения Мышкин</t>
  </si>
  <si>
    <t>09.0.01.00000</t>
  </si>
  <si>
    <t>Содержание центрального аппарата</t>
  </si>
  <si>
    <t>09.0.01.11580</t>
  </si>
  <si>
    <t>Исполнение расходов бюджета городского поселения Мышкин по целевым статьям (муниципальным программам и непрограммным направлениям деятельности) и группам видов расходов классификации расходов Российской Федерации за 2022 год</t>
  </si>
  <si>
    <t>Субсидии бюджетам городских поселений на софинансирование капитальных вложений в объекты муниципальной собственности</t>
  </si>
  <si>
    <t>06.0.01.77350</t>
  </si>
  <si>
    <t>07.0.02.10410</t>
  </si>
  <si>
    <t>Межбюджетные трансферты на благоустройство дворовых территорий и обустройство территорий для выгула животных (софинансирование)</t>
  </si>
  <si>
    <t xml:space="preserve">Межбюджетные трансферты на благоустройство дворовых территорий и обустройство территорий для выгула животных </t>
  </si>
  <si>
    <t>07.0.02.70410</t>
  </si>
  <si>
    <t>07.0.01.43001</t>
  </si>
  <si>
    <t>Иные межбюджетные трансферты</t>
  </si>
  <si>
    <t>Межбюджетные трансферты, передаваемые бюджетам городский поселений на 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</si>
  <si>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07.0.F2.54240</t>
  </si>
  <si>
    <t>Межбюджетные трансферты, передаваемые бюджетам городский поселений на 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</si>
  <si>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>07.0.F2.5424F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</si>
  <si>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</si>
  <si>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</si>
  <si>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</si>
  <si>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</si>
  <si>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 xml:space="preserve">от 23.05.2023  №  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</si>
</sst>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89">
    <xf numFmtId="0" fontId="0" fillId="0" borderId="0" xfId="0"/>
    <xf numFmtId="0" fontId="2" fillId="0" borderId="7" xfId="0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3" fontId="3" fillId="0" borderId="7" xfId="0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3" fontId="2" fillId="0" borderId="7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4" fontId="2" fillId="0" borderId="2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8" fillId="0" borderId="31" xfId="1" applyNumberFormat="1" applyFont="1" applyBorder="1" applyAlignment="1">
      <alignment wrapText="1"/>
    </xf>
    <xf numFmtId="0" fontId="2" fillId="0" borderId="11" xfId="0" applyFont="1" applyBorder="1" applyAlignment="1">
      <alignment horizontal="center" vertical="top" wrapText="1"/>
    </xf>
    <xf numFmtId="0" fontId="8" fillId="0" borderId="2" xfId="1" applyNumberFormat="1" applyFont="1" applyBorder="1" applyAlignment="1">
      <alignment wrapText="1"/>
    </xf>
    <xf numFmtId="0" fontId="2" fillId="0" borderId="0" xfId="0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3" fillId="0" borderId="34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zoomScaleNormal="100" workbookViewId="0">
      <selection activeCell="B4" sqref="B4:E4"/>
    </sheetView>
  </sheetViews>
  <sheetFormatPr defaultRowHeight="14.4" x14ac:dyDescent="0.3"/>
  <cols>
    <col min="1" max="1" width="48.33203125" customWidth="1"/>
    <col min="2" max="2" width="9.6640625" customWidth="1"/>
    <col min="3" max="3" width="4.88671875" customWidth="1"/>
    <col min="4" max="4" width="9" customWidth="1"/>
    <col min="5" max="5" width="13.5546875" customWidth="1"/>
  </cols>
  <sheetData>
    <row r="1" spans="1:5" x14ac:dyDescent="0.3">
      <c r="B1" s="85" t="s">
        <v>91</v>
      </c>
      <c r="C1" s="85"/>
      <c r="D1" s="85"/>
      <c r="E1" s="85"/>
    </row>
    <row r="2" spans="1:5" ht="15" customHeight="1" x14ac:dyDescent="0.3">
      <c r="B2" s="86" t="s">
        <v>4</v>
      </c>
      <c r="C2" s="86"/>
      <c r="D2" s="86"/>
      <c r="E2" s="86"/>
    </row>
    <row r="3" spans="1:5" x14ac:dyDescent="0.3">
      <c r="B3" s="85" t="s">
        <v>3</v>
      </c>
      <c r="C3" s="85"/>
      <c r="D3" s="85"/>
      <c r="E3" s="85"/>
    </row>
    <row r="4" spans="1:5" x14ac:dyDescent="0.3">
      <c r="B4" s="85" t="s">
        <v>123</v>
      </c>
      <c r="C4" s="85"/>
      <c r="D4" s="85"/>
      <c r="E4" s="85"/>
    </row>
    <row r="5" spans="1:5" x14ac:dyDescent="0.3">
      <c r="A5" s="49" t="s">
        <v>106</v>
      </c>
      <c r="B5" s="50"/>
      <c r="C5" s="50"/>
      <c r="D5" s="50"/>
      <c r="E5" s="50"/>
    </row>
    <row r="6" spans="1:5" x14ac:dyDescent="0.3">
      <c r="A6" s="50"/>
      <c r="B6" s="50"/>
      <c r="C6" s="50"/>
      <c r="D6" s="50"/>
      <c r="E6" s="50"/>
    </row>
    <row r="7" spans="1:5" ht="40.5" customHeight="1" thickBot="1" x14ac:dyDescent="0.35">
      <c r="A7" s="51"/>
      <c r="B7" s="51"/>
      <c r="C7" s="51"/>
      <c r="D7" s="51"/>
      <c r="E7" s="51"/>
    </row>
    <row r="8" spans="1:5" ht="27" thickBot="1" x14ac:dyDescent="0.35">
      <c r="A8" s="21" t="s">
        <v>0</v>
      </c>
      <c r="B8" s="52" t="s">
        <v>5</v>
      </c>
      <c r="C8" s="53"/>
      <c r="D8" s="22" t="s">
        <v>6</v>
      </c>
      <c r="E8" s="15" t="s">
        <v>90</v>
      </c>
    </row>
    <row r="9" spans="1:5" ht="53.4" thickBot="1" x14ac:dyDescent="0.35">
      <c r="A9" s="3" t="s">
        <v>7</v>
      </c>
      <c r="B9" s="54" t="s">
        <v>8</v>
      </c>
      <c r="C9" s="55"/>
      <c r="D9" s="4"/>
      <c r="E9" s="5">
        <f>E10</f>
        <v>527404.5</v>
      </c>
    </row>
    <row r="10" spans="1:5" ht="40.200000000000003" thickBot="1" x14ac:dyDescent="0.35">
      <c r="A10" s="6" t="s">
        <v>9</v>
      </c>
      <c r="B10" s="45" t="s">
        <v>10</v>
      </c>
      <c r="C10" s="46"/>
      <c r="D10" s="7"/>
      <c r="E10" s="2">
        <f>E11</f>
        <v>527404.5</v>
      </c>
    </row>
    <row r="11" spans="1:5" ht="17.25" customHeight="1" thickBot="1" x14ac:dyDescent="0.35">
      <c r="A11" s="6" t="s">
        <v>11</v>
      </c>
      <c r="B11" s="45"/>
      <c r="C11" s="46"/>
      <c r="D11" s="7">
        <v>300</v>
      </c>
      <c r="E11" s="2">
        <v>527404.5</v>
      </c>
    </row>
    <row r="12" spans="1:5" ht="66.599999999999994" thickBot="1" x14ac:dyDescent="0.35">
      <c r="A12" s="3" t="s">
        <v>12</v>
      </c>
      <c r="B12" s="47" t="s">
        <v>13</v>
      </c>
      <c r="C12" s="48"/>
      <c r="D12" s="8"/>
      <c r="E12" s="5">
        <f>E13+E16+E23+E19+E21</f>
        <v>297050.09000000003</v>
      </c>
    </row>
    <row r="13" spans="1:5" ht="40.200000000000003" thickBot="1" x14ac:dyDescent="0.35">
      <c r="A13" s="6" t="s">
        <v>14</v>
      </c>
      <c r="B13" s="45" t="s">
        <v>15</v>
      </c>
      <c r="C13" s="46"/>
      <c r="D13" s="9"/>
      <c r="E13" s="2">
        <f>E14</f>
        <v>178112.92</v>
      </c>
    </row>
    <row r="14" spans="1:5" ht="27" thickBot="1" x14ac:dyDescent="0.35">
      <c r="A14" s="6" t="s">
        <v>16</v>
      </c>
      <c r="B14" s="45" t="s">
        <v>17</v>
      </c>
      <c r="C14" s="46"/>
      <c r="D14" s="1"/>
      <c r="E14" s="2">
        <f>E15</f>
        <v>178112.92</v>
      </c>
    </row>
    <row r="15" spans="1:5" ht="15" thickBot="1" x14ac:dyDescent="0.35">
      <c r="A15" s="6" t="s">
        <v>18</v>
      </c>
      <c r="B15" s="45"/>
      <c r="C15" s="46"/>
      <c r="D15" s="1">
        <v>200</v>
      </c>
      <c r="E15" s="2">
        <v>178112.92</v>
      </c>
    </row>
    <row r="16" spans="1:5" ht="40.200000000000003" thickBot="1" x14ac:dyDescent="0.35">
      <c r="A16" s="10" t="s">
        <v>19</v>
      </c>
      <c r="B16" s="56" t="s">
        <v>20</v>
      </c>
      <c r="C16" s="57"/>
      <c r="D16" s="11"/>
      <c r="E16" s="12">
        <f>E17</f>
        <v>31577.17</v>
      </c>
    </row>
    <row r="17" spans="1:5" ht="27" thickBot="1" x14ac:dyDescent="0.35">
      <c r="A17" s="13" t="s">
        <v>21</v>
      </c>
      <c r="B17" s="58" t="s">
        <v>22</v>
      </c>
      <c r="C17" s="59"/>
      <c r="D17" s="14"/>
      <c r="E17" s="15">
        <f>E18</f>
        <v>31577.17</v>
      </c>
    </row>
    <row r="18" spans="1:5" ht="15" thickBot="1" x14ac:dyDescent="0.35">
      <c r="A18" s="6" t="s">
        <v>18</v>
      </c>
      <c r="B18" s="60"/>
      <c r="C18" s="61"/>
      <c r="D18" s="27">
        <v>200</v>
      </c>
      <c r="E18" s="28">
        <v>31577.17</v>
      </c>
    </row>
    <row r="19" spans="1:5" ht="40.200000000000003" thickBot="1" x14ac:dyDescent="0.35">
      <c r="A19" s="26" t="s">
        <v>93</v>
      </c>
      <c r="B19" s="41" t="s">
        <v>94</v>
      </c>
      <c r="C19" s="42"/>
      <c r="D19" s="29"/>
      <c r="E19" s="15">
        <f>E20</f>
        <v>19980</v>
      </c>
    </row>
    <row r="20" spans="1:5" ht="15" thickBot="1" x14ac:dyDescent="0.35">
      <c r="A20" s="6" t="s">
        <v>18</v>
      </c>
      <c r="B20" s="41"/>
      <c r="C20" s="42"/>
      <c r="D20" s="29">
        <v>200</v>
      </c>
      <c r="E20" s="15">
        <v>19980</v>
      </c>
    </row>
    <row r="21" spans="1:5" ht="54" customHeight="1" thickBot="1" x14ac:dyDescent="0.35">
      <c r="A21" s="26" t="s">
        <v>96</v>
      </c>
      <c r="B21" s="43" t="s">
        <v>95</v>
      </c>
      <c r="C21" s="44"/>
      <c r="D21" s="30"/>
      <c r="E21" s="16">
        <f>E22</f>
        <v>19980</v>
      </c>
    </row>
    <row r="22" spans="1:5" ht="15" thickBot="1" x14ac:dyDescent="0.35">
      <c r="A22" s="6" t="s">
        <v>18</v>
      </c>
      <c r="B22" s="43"/>
      <c r="C22" s="44"/>
      <c r="D22" s="30">
        <v>200</v>
      </c>
      <c r="E22" s="16">
        <v>19980</v>
      </c>
    </row>
    <row r="23" spans="1:5" ht="53.4" thickBot="1" x14ac:dyDescent="0.35">
      <c r="A23" s="6" t="s">
        <v>23</v>
      </c>
      <c r="B23" s="62" t="s">
        <v>24</v>
      </c>
      <c r="C23" s="63"/>
      <c r="D23" s="1"/>
      <c r="E23" s="2">
        <f>E24</f>
        <v>47400</v>
      </c>
    </row>
    <row r="24" spans="1:5" ht="15" thickBot="1" x14ac:dyDescent="0.35">
      <c r="A24" s="6" t="s">
        <v>18</v>
      </c>
      <c r="B24" s="45"/>
      <c r="C24" s="46"/>
      <c r="D24" s="1">
        <v>200</v>
      </c>
      <c r="E24" s="2">
        <v>47400</v>
      </c>
    </row>
    <row r="25" spans="1:5" ht="40.200000000000003" thickBot="1" x14ac:dyDescent="0.35">
      <c r="A25" s="3" t="s">
        <v>25</v>
      </c>
      <c r="B25" s="47" t="s">
        <v>26</v>
      </c>
      <c r="C25" s="48"/>
      <c r="D25" s="8"/>
      <c r="E25" s="5">
        <f>E26</f>
        <v>15000</v>
      </c>
    </row>
    <row r="26" spans="1:5" ht="40.200000000000003" thickBot="1" x14ac:dyDescent="0.35">
      <c r="A26" s="6" t="s">
        <v>27</v>
      </c>
      <c r="B26" s="45" t="s">
        <v>28</v>
      </c>
      <c r="C26" s="46"/>
      <c r="D26" s="1"/>
      <c r="E26" s="2">
        <f>E27</f>
        <v>15000</v>
      </c>
    </row>
    <row r="27" spans="1:5" ht="15" thickBot="1" x14ac:dyDescent="0.35">
      <c r="A27" s="6" t="s">
        <v>18</v>
      </c>
      <c r="B27" s="47"/>
      <c r="C27" s="48"/>
      <c r="D27" s="1">
        <v>200</v>
      </c>
      <c r="E27" s="2">
        <v>15000</v>
      </c>
    </row>
    <row r="28" spans="1:5" ht="40.200000000000003" thickBot="1" x14ac:dyDescent="0.35">
      <c r="A28" s="3" t="s">
        <v>29</v>
      </c>
      <c r="B28" s="47" t="s">
        <v>30</v>
      </c>
      <c r="C28" s="48"/>
      <c r="D28" s="8"/>
      <c r="E28" s="5">
        <f>E29+E32+E36+E34</f>
        <v>14512307.300000001</v>
      </c>
    </row>
    <row r="29" spans="1:5" ht="27" thickBot="1" x14ac:dyDescent="0.35">
      <c r="A29" s="6" t="s">
        <v>31</v>
      </c>
      <c r="B29" s="45" t="s">
        <v>32</v>
      </c>
      <c r="C29" s="46"/>
      <c r="D29" s="9"/>
      <c r="E29" s="2">
        <f>E30</f>
        <v>308307.15999999997</v>
      </c>
    </row>
    <row r="30" spans="1:5" ht="40.200000000000003" thickBot="1" x14ac:dyDescent="0.35">
      <c r="A30" s="6" t="s">
        <v>33</v>
      </c>
      <c r="B30" s="45" t="s">
        <v>34</v>
      </c>
      <c r="C30" s="46"/>
      <c r="D30" s="1"/>
      <c r="E30" s="2">
        <f>E31</f>
        <v>308307.15999999997</v>
      </c>
    </row>
    <row r="31" spans="1:5" ht="15" thickBot="1" x14ac:dyDescent="0.35">
      <c r="A31" s="6" t="s">
        <v>18</v>
      </c>
      <c r="B31" s="45"/>
      <c r="C31" s="46"/>
      <c r="D31" s="1">
        <v>200</v>
      </c>
      <c r="E31" s="2">
        <v>308307.15999999997</v>
      </c>
    </row>
    <row r="32" spans="1:5" ht="40.200000000000003" thickBot="1" x14ac:dyDescent="0.35">
      <c r="A32" s="6" t="s">
        <v>89</v>
      </c>
      <c r="B32" s="45" t="s">
        <v>36</v>
      </c>
      <c r="C32" s="46"/>
      <c r="D32" s="9"/>
      <c r="E32" s="2">
        <f>E33</f>
        <v>2028456.8</v>
      </c>
    </row>
    <row r="33" spans="1:5" ht="15" thickBot="1" x14ac:dyDescent="0.35">
      <c r="A33" s="6" t="s">
        <v>35</v>
      </c>
      <c r="B33" s="47"/>
      <c r="C33" s="48"/>
      <c r="D33" s="1">
        <v>800</v>
      </c>
      <c r="E33" s="2">
        <v>2028456.8</v>
      </c>
    </row>
    <row r="34" spans="1:5" ht="40.200000000000003" thickBot="1" x14ac:dyDescent="0.35">
      <c r="A34" s="6" t="s">
        <v>37</v>
      </c>
      <c r="B34" s="45" t="s">
        <v>38</v>
      </c>
      <c r="C34" s="46"/>
      <c r="D34" s="1"/>
      <c r="E34" s="2">
        <f>E35</f>
        <v>38500</v>
      </c>
    </row>
    <row r="35" spans="1:5" ht="15" thickBot="1" x14ac:dyDescent="0.35">
      <c r="A35" s="6" t="s">
        <v>18</v>
      </c>
      <c r="B35" s="47"/>
      <c r="C35" s="48"/>
      <c r="D35" s="1">
        <v>200</v>
      </c>
      <c r="E35" s="2">
        <v>38500</v>
      </c>
    </row>
    <row r="36" spans="1:5" ht="27" thickBot="1" x14ac:dyDescent="0.35">
      <c r="A36" s="6" t="s">
        <v>39</v>
      </c>
      <c r="B36" s="45" t="s">
        <v>40</v>
      </c>
      <c r="C36" s="46"/>
      <c r="D36" s="1"/>
      <c r="E36" s="2">
        <f>E37+E40+E42+E44</f>
        <v>12137043.34</v>
      </c>
    </row>
    <row r="37" spans="1:5" ht="15" thickBot="1" x14ac:dyDescent="0.35">
      <c r="A37" s="6" t="s">
        <v>41</v>
      </c>
      <c r="B37" s="45" t="s">
        <v>42</v>
      </c>
      <c r="C37" s="46"/>
      <c r="D37" s="1"/>
      <c r="E37" s="2">
        <f>E38+E39</f>
        <v>3713646.42</v>
      </c>
    </row>
    <row r="38" spans="1:5" ht="15" thickBot="1" x14ac:dyDescent="0.35">
      <c r="A38" s="6" t="s">
        <v>18</v>
      </c>
      <c r="B38" s="47"/>
      <c r="C38" s="48"/>
      <c r="D38" s="1">
        <v>200</v>
      </c>
      <c r="E38" s="2">
        <v>677659.14</v>
      </c>
    </row>
    <row r="39" spans="1:5" ht="15" thickBot="1" x14ac:dyDescent="0.35">
      <c r="A39" s="6" t="s">
        <v>97</v>
      </c>
      <c r="B39" s="47"/>
      <c r="C39" s="48"/>
      <c r="D39" s="1">
        <v>200</v>
      </c>
      <c r="E39" s="2">
        <v>3035987.28</v>
      </c>
    </row>
    <row r="40" spans="1:5" ht="15" thickBot="1" x14ac:dyDescent="0.35">
      <c r="A40" s="6" t="s">
        <v>43</v>
      </c>
      <c r="B40" s="45" t="s">
        <v>44</v>
      </c>
      <c r="C40" s="46"/>
      <c r="D40" s="1"/>
      <c r="E40" s="2">
        <f>E41</f>
        <v>135596.6</v>
      </c>
    </row>
    <row r="41" spans="1:5" ht="15" thickBot="1" x14ac:dyDescent="0.35">
      <c r="A41" s="6" t="s">
        <v>18</v>
      </c>
      <c r="B41" s="47"/>
      <c r="C41" s="48"/>
      <c r="D41" s="1">
        <v>200</v>
      </c>
      <c r="E41" s="2">
        <v>135596.6</v>
      </c>
    </row>
    <row r="42" spans="1:5" ht="27" thickBot="1" x14ac:dyDescent="0.35">
      <c r="A42" s="6" t="s">
        <v>45</v>
      </c>
      <c r="B42" s="45" t="s">
        <v>46</v>
      </c>
      <c r="C42" s="46"/>
      <c r="D42" s="1"/>
      <c r="E42" s="2">
        <f>E43</f>
        <v>1230914.33</v>
      </c>
    </row>
    <row r="43" spans="1:5" ht="15" thickBot="1" x14ac:dyDescent="0.35">
      <c r="A43" s="6" t="s">
        <v>18</v>
      </c>
      <c r="B43" s="47"/>
      <c r="C43" s="48"/>
      <c r="D43" s="1">
        <v>200</v>
      </c>
      <c r="E43" s="2">
        <v>1230914.33</v>
      </c>
    </row>
    <row r="44" spans="1:5" ht="18.75" customHeight="1" thickBot="1" x14ac:dyDescent="0.35">
      <c r="A44" s="6" t="s">
        <v>47</v>
      </c>
      <c r="B44" s="45" t="s">
        <v>48</v>
      </c>
      <c r="C44" s="46"/>
      <c r="D44" s="1"/>
      <c r="E44" s="2">
        <f>E45+E46+E47</f>
        <v>7056885.9900000002</v>
      </c>
    </row>
    <row r="45" spans="1:5" ht="66.599999999999994" thickBot="1" x14ac:dyDescent="0.35">
      <c r="A45" s="6" t="s">
        <v>49</v>
      </c>
      <c r="B45" s="47"/>
      <c r="C45" s="48"/>
      <c r="D45" s="1">
        <v>100</v>
      </c>
      <c r="E45" s="2">
        <v>6370021.8799999999</v>
      </c>
    </row>
    <row r="46" spans="1:5" ht="15" thickBot="1" x14ac:dyDescent="0.35">
      <c r="A46" s="6" t="s">
        <v>18</v>
      </c>
      <c r="B46" s="47"/>
      <c r="C46" s="48"/>
      <c r="D46" s="1">
        <v>200</v>
      </c>
      <c r="E46" s="2">
        <v>638867.15</v>
      </c>
    </row>
    <row r="47" spans="1:5" ht="15" thickBot="1" x14ac:dyDescent="0.35">
      <c r="A47" s="6" t="s">
        <v>35</v>
      </c>
      <c r="B47" s="47"/>
      <c r="C47" s="48"/>
      <c r="D47" s="1">
        <v>800</v>
      </c>
      <c r="E47" s="2">
        <v>47996.959999999999</v>
      </c>
    </row>
    <row r="48" spans="1:5" ht="53.4" thickBot="1" x14ac:dyDescent="0.35">
      <c r="A48" s="3" t="s">
        <v>50</v>
      </c>
      <c r="B48" s="47" t="s">
        <v>51</v>
      </c>
      <c r="C48" s="48"/>
      <c r="D48" s="8"/>
      <c r="E48" s="5">
        <f>E49+E51+E53</f>
        <v>102950</v>
      </c>
    </row>
    <row r="49" spans="1:5" ht="54" thickBot="1" x14ac:dyDescent="0.35">
      <c r="A49" s="17" t="s">
        <v>52</v>
      </c>
      <c r="B49" s="64" t="s">
        <v>53</v>
      </c>
      <c r="C49" s="65"/>
      <c r="D49" s="18"/>
      <c r="E49" s="2">
        <f>E50</f>
        <v>50000</v>
      </c>
    </row>
    <row r="50" spans="1:5" ht="15" thickBot="1" x14ac:dyDescent="0.35">
      <c r="A50" s="13" t="s">
        <v>18</v>
      </c>
      <c r="B50" s="66"/>
      <c r="C50" s="67"/>
      <c r="D50" s="19">
        <v>200</v>
      </c>
      <c r="E50" s="2">
        <v>50000</v>
      </c>
    </row>
    <row r="51" spans="1:5" ht="81" customHeight="1" thickBot="1" x14ac:dyDescent="0.35">
      <c r="A51" s="6" t="s">
        <v>98</v>
      </c>
      <c r="B51" s="45" t="s">
        <v>54</v>
      </c>
      <c r="C51" s="46"/>
      <c r="D51" s="1"/>
      <c r="E51" s="2">
        <f>E52</f>
        <v>32950</v>
      </c>
    </row>
    <row r="52" spans="1:5" ht="15" thickBot="1" x14ac:dyDescent="0.35">
      <c r="A52" s="6" t="s">
        <v>18</v>
      </c>
      <c r="B52" s="47"/>
      <c r="C52" s="48"/>
      <c r="D52" s="1">
        <v>200</v>
      </c>
      <c r="E52" s="2">
        <v>32950</v>
      </c>
    </row>
    <row r="53" spans="1:5" ht="54" thickBot="1" x14ac:dyDescent="0.35">
      <c r="A53" s="17" t="s">
        <v>55</v>
      </c>
      <c r="B53" s="70" t="s">
        <v>56</v>
      </c>
      <c r="C53" s="71"/>
      <c r="D53" s="1"/>
      <c r="E53" s="2">
        <f>E54</f>
        <v>20000</v>
      </c>
    </row>
    <row r="54" spans="1:5" ht="15" thickBot="1" x14ac:dyDescent="0.35">
      <c r="A54" s="13" t="s">
        <v>18</v>
      </c>
      <c r="B54" s="72"/>
      <c r="C54" s="73"/>
      <c r="D54" s="1">
        <v>200</v>
      </c>
      <c r="E54" s="2">
        <v>20000</v>
      </c>
    </row>
    <row r="55" spans="1:5" ht="40.200000000000003" thickBot="1" x14ac:dyDescent="0.35">
      <c r="A55" s="3" t="s">
        <v>57</v>
      </c>
      <c r="B55" s="74" t="s">
        <v>58</v>
      </c>
      <c r="C55" s="75"/>
      <c r="D55" s="1"/>
      <c r="E55" s="5">
        <f>E56+E64+E60+E62+E58</f>
        <v>64453517.689999998</v>
      </c>
    </row>
    <row r="56" spans="1:5" ht="15" thickBot="1" x14ac:dyDescent="0.35">
      <c r="A56" s="6" t="s">
        <v>59</v>
      </c>
      <c r="B56" s="45" t="s">
        <v>60</v>
      </c>
      <c r="C56" s="46"/>
      <c r="D56" s="1"/>
      <c r="E56" s="2">
        <f>E57</f>
        <v>4978078.21</v>
      </c>
    </row>
    <row r="57" spans="1:5" ht="15" thickBot="1" x14ac:dyDescent="0.35">
      <c r="A57" s="6" t="s">
        <v>18</v>
      </c>
      <c r="B57" s="45"/>
      <c r="C57" s="46"/>
      <c r="D57" s="1">
        <v>200</v>
      </c>
      <c r="E57" s="2">
        <v>4978078.21</v>
      </c>
    </row>
    <row r="58" spans="1:5" ht="27" thickBot="1" x14ac:dyDescent="0.35">
      <c r="A58" s="6" t="s">
        <v>61</v>
      </c>
      <c r="B58" s="76" t="s">
        <v>62</v>
      </c>
      <c r="C58" s="77"/>
      <c r="D58" s="1"/>
      <c r="E58" s="2">
        <f>E59</f>
        <v>100000</v>
      </c>
    </row>
    <row r="59" spans="1:5" ht="15" thickBot="1" x14ac:dyDescent="0.35">
      <c r="A59" s="6" t="s">
        <v>18</v>
      </c>
      <c r="B59" s="45"/>
      <c r="C59" s="46"/>
      <c r="D59" s="1">
        <v>200</v>
      </c>
      <c r="E59" s="2">
        <v>100000</v>
      </c>
    </row>
    <row r="60" spans="1:5" ht="53.4" thickBot="1" x14ac:dyDescent="0.35">
      <c r="A60" s="6" t="s">
        <v>63</v>
      </c>
      <c r="B60" s="45" t="s">
        <v>64</v>
      </c>
      <c r="C60" s="46"/>
      <c r="D60" s="1"/>
      <c r="E60" s="2">
        <f>E61</f>
        <v>3027104</v>
      </c>
    </row>
    <row r="61" spans="1:5" ht="15" thickBot="1" x14ac:dyDescent="0.35">
      <c r="A61" s="6" t="s">
        <v>18</v>
      </c>
      <c r="B61" s="45"/>
      <c r="C61" s="46"/>
      <c r="D61" s="1">
        <v>200</v>
      </c>
      <c r="E61" s="2">
        <v>3027104</v>
      </c>
    </row>
    <row r="62" spans="1:5" ht="27" thickBot="1" x14ac:dyDescent="0.35">
      <c r="A62" s="6" t="s">
        <v>65</v>
      </c>
      <c r="B62" s="45" t="s">
        <v>66</v>
      </c>
      <c r="C62" s="46"/>
      <c r="D62" s="1"/>
      <c r="E62" s="2">
        <f>E63</f>
        <v>53721218.479999997</v>
      </c>
    </row>
    <row r="63" spans="1:5" ht="15" thickBot="1" x14ac:dyDescent="0.35">
      <c r="A63" s="6" t="s">
        <v>18</v>
      </c>
      <c r="B63" s="45"/>
      <c r="C63" s="46"/>
      <c r="D63" s="1">
        <v>200</v>
      </c>
      <c r="E63" s="2">
        <v>53721218.479999997</v>
      </c>
    </row>
    <row r="64" spans="1:5" ht="40.200000000000003" thickBot="1" x14ac:dyDescent="0.35">
      <c r="A64" s="6" t="s">
        <v>107</v>
      </c>
      <c r="B64" s="45" t="s">
        <v>108</v>
      </c>
      <c r="C64" s="46"/>
      <c r="D64" s="1"/>
      <c r="E64" s="2">
        <f>E65</f>
        <v>2627117</v>
      </c>
    </row>
    <row r="65" spans="1:9" ht="15" thickBot="1" x14ac:dyDescent="0.35">
      <c r="A65" s="6" t="s">
        <v>18</v>
      </c>
      <c r="B65" s="47"/>
      <c r="C65" s="48"/>
      <c r="D65" s="1">
        <v>200</v>
      </c>
      <c r="E65" s="2">
        <v>2627117</v>
      </c>
    </row>
    <row r="66" spans="1:9" ht="40.200000000000003" thickBot="1" x14ac:dyDescent="0.35">
      <c r="A66" s="3" t="s">
        <v>92</v>
      </c>
      <c r="B66" s="47" t="s">
        <v>67</v>
      </c>
      <c r="C66" s="48"/>
      <c r="D66" s="1"/>
      <c r="E66" s="5">
        <f>E67+E69+E71+E73+E75+E77+E79</f>
        <v>115042272.84999999</v>
      </c>
    </row>
    <row r="67" spans="1:9" ht="27" thickBot="1" x14ac:dyDescent="0.35">
      <c r="A67" s="6" t="s">
        <v>68</v>
      </c>
      <c r="B67" s="45" t="s">
        <v>69</v>
      </c>
      <c r="C67" s="46"/>
      <c r="D67" s="1"/>
      <c r="E67" s="2">
        <f>E68</f>
        <v>2790466.21</v>
      </c>
    </row>
    <row r="68" spans="1:9" ht="15" thickBot="1" x14ac:dyDescent="0.35">
      <c r="A68" s="6" t="s">
        <v>18</v>
      </c>
      <c r="B68" s="45"/>
      <c r="C68" s="46"/>
      <c r="D68" s="1">
        <v>200</v>
      </c>
      <c r="E68" s="2">
        <v>2790466.21</v>
      </c>
    </row>
    <row r="69" spans="1:9" ht="27" thickBot="1" x14ac:dyDescent="0.35">
      <c r="A69" s="6" t="s">
        <v>70</v>
      </c>
      <c r="B69" s="45" t="s">
        <v>69</v>
      </c>
      <c r="C69" s="46"/>
      <c r="D69" s="1"/>
      <c r="E69" s="2">
        <f>E70</f>
        <v>7149538.0300000003</v>
      </c>
    </row>
    <row r="70" spans="1:9" ht="15" thickBot="1" x14ac:dyDescent="0.35">
      <c r="A70" s="10" t="s">
        <v>18</v>
      </c>
      <c r="B70" s="45"/>
      <c r="C70" s="46"/>
      <c r="D70" s="1">
        <v>200</v>
      </c>
      <c r="E70" s="2">
        <v>7149538.0300000003</v>
      </c>
    </row>
    <row r="71" spans="1:9" ht="40.200000000000003" thickBot="1" x14ac:dyDescent="0.35">
      <c r="A71" s="13" t="s">
        <v>110</v>
      </c>
      <c r="B71" s="68" t="s">
        <v>109</v>
      </c>
      <c r="C71" s="46"/>
      <c r="D71" s="1"/>
      <c r="E71" s="2">
        <f>E72</f>
        <v>429930.41</v>
      </c>
    </row>
    <row r="72" spans="1:9" ht="15" thickBot="1" x14ac:dyDescent="0.35">
      <c r="A72" s="10" t="s">
        <v>18</v>
      </c>
      <c r="B72" s="68"/>
      <c r="C72" s="46"/>
      <c r="D72" s="1">
        <v>200</v>
      </c>
      <c r="E72" s="2">
        <v>429930.41</v>
      </c>
    </row>
    <row r="73" spans="1:9" ht="40.200000000000003" thickBot="1" x14ac:dyDescent="0.35">
      <c r="A73" s="13" t="s">
        <v>111</v>
      </c>
      <c r="B73" s="68" t="s">
        <v>112</v>
      </c>
      <c r="C73" s="46"/>
      <c r="D73" s="33"/>
      <c r="E73" s="2">
        <f>E74</f>
        <v>14875231.199999999</v>
      </c>
    </row>
    <row r="74" spans="1:9" ht="15" thickBot="1" x14ac:dyDescent="0.35">
      <c r="A74" s="10" t="s">
        <v>18</v>
      </c>
      <c r="B74" s="68"/>
      <c r="C74" s="46"/>
      <c r="D74" s="36">
        <v>200</v>
      </c>
      <c r="E74" s="12">
        <v>14875231.199999999</v>
      </c>
    </row>
    <row r="75" spans="1:9" ht="57" customHeight="1" thickBot="1" x14ac:dyDescent="0.35">
      <c r="A75" s="13" t="s">
        <v>99</v>
      </c>
      <c r="B75" s="68" t="s">
        <v>113</v>
      </c>
      <c r="C75" s="46"/>
      <c r="D75" s="37"/>
      <c r="E75" s="40">
        <f>E76</f>
        <v>2647107</v>
      </c>
      <c r="F75" s="35"/>
      <c r="G75" s="35"/>
      <c r="H75" s="35"/>
      <c r="I75" s="35"/>
    </row>
    <row r="76" spans="1:9" ht="15" thickBot="1" x14ac:dyDescent="0.35">
      <c r="A76" s="13" t="s">
        <v>114</v>
      </c>
      <c r="B76" s="69"/>
      <c r="C76" s="57"/>
      <c r="D76" s="38">
        <v>500</v>
      </c>
      <c r="E76" s="40">
        <v>2647107</v>
      </c>
    </row>
    <row r="77" spans="1:9" ht="66.75" customHeight="1" thickBot="1" x14ac:dyDescent="0.35">
      <c r="A77" s="13" t="s">
        <v>115</v>
      </c>
      <c r="B77" s="68" t="s">
        <v>116</v>
      </c>
      <c r="C77" s="46"/>
      <c r="D77" s="37"/>
      <c r="E77" s="40">
        <f>E78</f>
        <v>62500000</v>
      </c>
      <c r="F77" s="35"/>
      <c r="G77" s="35"/>
      <c r="H77" s="35"/>
      <c r="I77" s="35"/>
    </row>
    <row r="78" spans="1:9" ht="15" thickBot="1" x14ac:dyDescent="0.35">
      <c r="A78" s="13" t="s">
        <v>114</v>
      </c>
      <c r="B78" s="58"/>
      <c r="C78" s="53"/>
      <c r="D78" s="36">
        <v>500</v>
      </c>
      <c r="E78" s="39">
        <v>62500000</v>
      </c>
    </row>
    <row r="79" spans="1:9" ht="79.5" customHeight="1" thickBot="1" x14ac:dyDescent="0.35">
      <c r="A79" s="13" t="s">
        <v>117</v>
      </c>
      <c r="B79" s="68" t="s">
        <v>118</v>
      </c>
      <c r="C79" s="46"/>
      <c r="D79" s="37"/>
      <c r="E79" s="40">
        <f>E80</f>
        <v>24650000</v>
      </c>
      <c r="F79" s="35"/>
      <c r="G79" s="35"/>
      <c r="H79" s="35"/>
      <c r="I79" s="35"/>
    </row>
    <row r="80" spans="1:9" ht="15" thickBot="1" x14ac:dyDescent="0.35">
      <c r="A80" s="13" t="s">
        <v>114</v>
      </c>
      <c r="B80" s="83"/>
      <c r="C80" s="84"/>
      <c r="D80" s="34">
        <v>500</v>
      </c>
      <c r="E80" s="40">
        <v>24650000</v>
      </c>
    </row>
    <row r="81" spans="1:5" ht="27" thickBot="1" x14ac:dyDescent="0.35">
      <c r="A81" s="31" t="s">
        <v>100</v>
      </c>
      <c r="B81" s="82" t="s">
        <v>101</v>
      </c>
      <c r="C81" s="55"/>
      <c r="D81" s="25"/>
      <c r="E81" s="5">
        <f>E83</f>
        <v>800685.92</v>
      </c>
    </row>
    <row r="82" spans="1:5" ht="27" thickBot="1" x14ac:dyDescent="0.35">
      <c r="A82" s="32" t="s">
        <v>102</v>
      </c>
      <c r="B82" s="68" t="s">
        <v>103</v>
      </c>
      <c r="C82" s="46"/>
      <c r="D82" s="25"/>
      <c r="E82" s="2">
        <f>E83</f>
        <v>800685.92</v>
      </c>
    </row>
    <row r="83" spans="1:5" ht="15" thickBot="1" x14ac:dyDescent="0.35">
      <c r="A83" s="32" t="s">
        <v>104</v>
      </c>
      <c r="B83" s="68" t="s">
        <v>105</v>
      </c>
      <c r="C83" s="46"/>
      <c r="D83" s="1"/>
      <c r="E83" s="2">
        <f>E84+E86+E85</f>
        <v>800685.92</v>
      </c>
    </row>
    <row r="84" spans="1:5" ht="15" thickBot="1" x14ac:dyDescent="0.35">
      <c r="A84" s="6" t="s">
        <v>18</v>
      </c>
      <c r="B84" s="45"/>
      <c r="C84" s="46"/>
      <c r="D84" s="1">
        <v>200</v>
      </c>
      <c r="E84" s="2">
        <v>649146.54</v>
      </c>
    </row>
    <row r="85" spans="1:5" ht="15" thickBot="1" x14ac:dyDescent="0.35">
      <c r="A85" s="6" t="s">
        <v>97</v>
      </c>
      <c r="B85" s="45"/>
      <c r="C85" s="46"/>
      <c r="D85" s="1">
        <v>200</v>
      </c>
      <c r="E85" s="2">
        <v>112598.28</v>
      </c>
    </row>
    <row r="86" spans="1:5" ht="15" thickBot="1" x14ac:dyDescent="0.35">
      <c r="A86" s="6" t="s">
        <v>35</v>
      </c>
      <c r="B86" s="47"/>
      <c r="C86" s="48"/>
      <c r="D86" s="1">
        <v>800</v>
      </c>
      <c r="E86" s="2">
        <v>38941.1</v>
      </c>
    </row>
    <row r="87" spans="1:5" ht="40.200000000000003" thickBot="1" x14ac:dyDescent="0.35">
      <c r="A87" s="20" t="s">
        <v>119</v>
      </c>
      <c r="B87" s="80" t="s">
        <v>120</v>
      </c>
      <c r="C87" s="48"/>
      <c r="D87" s="33"/>
      <c r="E87" s="5">
        <f>E88</f>
        <v>16000</v>
      </c>
    </row>
    <row r="88" spans="1:5" ht="15" thickBot="1" x14ac:dyDescent="0.35">
      <c r="A88" s="13" t="s">
        <v>121</v>
      </c>
      <c r="B88" s="68" t="s">
        <v>122</v>
      </c>
      <c r="C88" s="46"/>
      <c r="D88" s="33"/>
      <c r="E88" s="2">
        <f>E89</f>
        <v>16000</v>
      </c>
    </row>
    <row r="89" spans="1:5" ht="15" thickBot="1" x14ac:dyDescent="0.35">
      <c r="A89" s="6" t="s">
        <v>18</v>
      </c>
      <c r="B89" s="81"/>
      <c r="C89" s="48"/>
      <c r="D89" s="33">
        <v>200</v>
      </c>
      <c r="E89" s="2">
        <v>16000</v>
      </c>
    </row>
    <row r="90" spans="1:5" ht="15" thickBot="1" x14ac:dyDescent="0.35">
      <c r="A90" s="20" t="s">
        <v>71</v>
      </c>
      <c r="B90" s="80" t="s">
        <v>72</v>
      </c>
      <c r="C90" s="48"/>
      <c r="D90" s="8"/>
      <c r="E90" s="5">
        <f>E91+E95+E97+E99+E101+E105+E107</f>
        <v>8923557.0700000003</v>
      </c>
    </row>
    <row r="91" spans="1:5" ht="15" thickBot="1" x14ac:dyDescent="0.35">
      <c r="A91" s="6" t="s">
        <v>73</v>
      </c>
      <c r="B91" s="45" t="s">
        <v>74</v>
      </c>
      <c r="C91" s="46"/>
      <c r="D91" s="1"/>
      <c r="E91" s="2">
        <f>E92+E94+E93</f>
        <v>257217</v>
      </c>
    </row>
    <row r="92" spans="1:5" ht="66.599999999999994" thickBot="1" x14ac:dyDescent="0.35">
      <c r="A92" s="6" t="s">
        <v>49</v>
      </c>
      <c r="B92" s="87"/>
      <c r="C92" s="88"/>
      <c r="D92" s="1">
        <v>100</v>
      </c>
      <c r="E92" s="2">
        <v>194044.15</v>
      </c>
    </row>
    <row r="93" spans="1:5" ht="15" thickBot="1" x14ac:dyDescent="0.35">
      <c r="A93" s="6" t="s">
        <v>18</v>
      </c>
      <c r="B93" s="78"/>
      <c r="C93" s="79"/>
      <c r="D93" s="33">
        <v>200</v>
      </c>
      <c r="E93" s="2">
        <v>60848</v>
      </c>
    </row>
    <row r="94" spans="1:5" ht="15" thickBot="1" x14ac:dyDescent="0.35">
      <c r="A94" s="6" t="s">
        <v>97</v>
      </c>
      <c r="B94" s="54"/>
      <c r="C94" s="55"/>
      <c r="D94" s="1">
        <v>200</v>
      </c>
      <c r="E94" s="2">
        <v>2324.85</v>
      </c>
    </row>
    <row r="95" spans="1:5" ht="15" thickBot="1" x14ac:dyDescent="0.35">
      <c r="A95" s="6" t="s">
        <v>75</v>
      </c>
      <c r="B95" s="45" t="s">
        <v>76</v>
      </c>
      <c r="C95" s="46"/>
      <c r="D95" s="1"/>
      <c r="E95" s="2">
        <f>E96</f>
        <v>785210.73</v>
      </c>
    </row>
    <row r="96" spans="1:5" ht="66.599999999999994" thickBot="1" x14ac:dyDescent="0.35">
      <c r="A96" s="6" t="s">
        <v>49</v>
      </c>
      <c r="B96" s="47"/>
      <c r="C96" s="48"/>
      <c r="D96" s="1">
        <v>100</v>
      </c>
      <c r="E96" s="2">
        <v>785210.73</v>
      </c>
    </row>
    <row r="97" spans="1:5" ht="15" thickBot="1" x14ac:dyDescent="0.35">
      <c r="A97" s="6" t="s">
        <v>77</v>
      </c>
      <c r="B97" s="45" t="s">
        <v>78</v>
      </c>
      <c r="C97" s="46"/>
      <c r="D97" s="1"/>
      <c r="E97" s="2">
        <f>E98</f>
        <v>4365748.2699999996</v>
      </c>
    </row>
    <row r="98" spans="1:5" ht="66.599999999999994" thickBot="1" x14ac:dyDescent="0.35">
      <c r="A98" s="6" t="s">
        <v>49</v>
      </c>
      <c r="B98" s="47"/>
      <c r="C98" s="48"/>
      <c r="D98" s="1">
        <v>100</v>
      </c>
      <c r="E98" s="2">
        <v>4365748.2699999996</v>
      </c>
    </row>
    <row r="99" spans="1:5" ht="40.200000000000003" thickBot="1" x14ac:dyDescent="0.35">
      <c r="A99" s="6" t="s">
        <v>79</v>
      </c>
      <c r="B99" s="45" t="s">
        <v>80</v>
      </c>
      <c r="C99" s="46"/>
      <c r="D99" s="1"/>
      <c r="E99" s="2">
        <f>E100</f>
        <v>86562</v>
      </c>
    </row>
    <row r="100" spans="1:5" ht="15" thickBot="1" x14ac:dyDescent="0.35">
      <c r="A100" s="6" t="s">
        <v>81</v>
      </c>
      <c r="B100" s="47"/>
      <c r="C100" s="48"/>
      <c r="D100" s="1">
        <v>500</v>
      </c>
      <c r="E100" s="2">
        <v>86562</v>
      </c>
    </row>
    <row r="101" spans="1:5" ht="15" thickBot="1" x14ac:dyDescent="0.35">
      <c r="A101" s="6" t="s">
        <v>1</v>
      </c>
      <c r="B101" s="45" t="s">
        <v>82</v>
      </c>
      <c r="C101" s="46"/>
      <c r="D101" s="1"/>
      <c r="E101" s="2">
        <f>E102+E104+E103</f>
        <v>3367339.62</v>
      </c>
    </row>
    <row r="102" spans="1:5" ht="15" thickBot="1" x14ac:dyDescent="0.35">
      <c r="A102" s="6" t="s">
        <v>18</v>
      </c>
      <c r="B102" s="45"/>
      <c r="C102" s="46"/>
      <c r="D102" s="1">
        <v>200</v>
      </c>
      <c r="E102" s="2">
        <v>2681710</v>
      </c>
    </row>
    <row r="103" spans="1:5" ht="15" thickBot="1" x14ac:dyDescent="0.35">
      <c r="A103" s="6" t="s">
        <v>97</v>
      </c>
      <c r="B103" s="23"/>
      <c r="C103" s="24"/>
      <c r="D103" s="1">
        <v>200</v>
      </c>
      <c r="E103" s="2">
        <v>555457.15</v>
      </c>
    </row>
    <row r="104" spans="1:5" ht="15" thickBot="1" x14ac:dyDescent="0.35">
      <c r="A104" s="6" t="s">
        <v>35</v>
      </c>
      <c r="B104" s="47"/>
      <c r="C104" s="48"/>
      <c r="D104" s="1">
        <v>800</v>
      </c>
      <c r="E104" s="2">
        <v>130172.47</v>
      </c>
    </row>
    <row r="105" spans="1:5" ht="15" thickBot="1" x14ac:dyDescent="0.35">
      <c r="A105" s="6" t="s">
        <v>83</v>
      </c>
      <c r="B105" s="45" t="s">
        <v>84</v>
      </c>
      <c r="C105" s="46"/>
      <c r="D105" s="1"/>
      <c r="E105" s="2">
        <f>E106</f>
        <v>48000</v>
      </c>
    </row>
    <row r="106" spans="1:5" ht="15" thickBot="1" x14ac:dyDescent="0.35">
      <c r="A106" s="6" t="s">
        <v>85</v>
      </c>
      <c r="B106" s="45"/>
      <c r="C106" s="46"/>
      <c r="D106" s="1">
        <v>300</v>
      </c>
      <c r="E106" s="2">
        <v>48000</v>
      </c>
    </row>
    <row r="107" spans="1:5" ht="27" thickBot="1" x14ac:dyDescent="0.35">
      <c r="A107" s="6" t="s">
        <v>86</v>
      </c>
      <c r="B107" s="45" t="s">
        <v>87</v>
      </c>
      <c r="C107" s="46"/>
      <c r="D107" s="1"/>
      <c r="E107" s="2">
        <f>E108</f>
        <v>13479.45</v>
      </c>
    </row>
    <row r="108" spans="1:5" ht="17.25" customHeight="1" thickBot="1" x14ac:dyDescent="0.35">
      <c r="A108" s="6" t="s">
        <v>88</v>
      </c>
      <c r="B108" s="45"/>
      <c r="C108" s="46"/>
      <c r="D108" s="1">
        <v>700</v>
      </c>
      <c r="E108" s="2">
        <v>13479.45</v>
      </c>
    </row>
    <row r="109" spans="1:5" ht="15" thickBot="1" x14ac:dyDescent="0.35">
      <c r="A109" s="3" t="s">
        <v>2</v>
      </c>
      <c r="B109" s="47"/>
      <c r="C109" s="48"/>
      <c r="D109" s="8"/>
      <c r="E109" s="5">
        <f>E90+E55+E48+E28+E25+E12+E9+E66+E81+E87</f>
        <v>204690745.41999999</v>
      </c>
    </row>
  </sheetData>
  <mergeCells count="106">
    <mergeCell ref="B90:C90"/>
    <mergeCell ref="B71:C71"/>
    <mergeCell ref="B72:C72"/>
    <mergeCell ref="B78:C78"/>
    <mergeCell ref="B79:C79"/>
    <mergeCell ref="B80:C80"/>
    <mergeCell ref="B109:C109"/>
    <mergeCell ref="B1:E1"/>
    <mergeCell ref="B2:E2"/>
    <mergeCell ref="B3:E3"/>
    <mergeCell ref="B4:E4"/>
    <mergeCell ref="B100:C100"/>
    <mergeCell ref="B101:C101"/>
    <mergeCell ref="B102:C102"/>
    <mergeCell ref="B104:C104"/>
    <mergeCell ref="B105:C105"/>
    <mergeCell ref="B97:C97"/>
    <mergeCell ref="B98:C98"/>
    <mergeCell ref="B99:C99"/>
    <mergeCell ref="B91:C91"/>
    <mergeCell ref="B92:C92"/>
    <mergeCell ref="B94:C94"/>
    <mergeCell ref="B95:C95"/>
    <mergeCell ref="B96:C96"/>
    <mergeCell ref="B106:C106"/>
    <mergeCell ref="B107:C107"/>
    <mergeCell ref="B108:C108"/>
    <mergeCell ref="B93:C93"/>
    <mergeCell ref="B87:C87"/>
    <mergeCell ref="B88:C88"/>
    <mergeCell ref="B89:C89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76:C76"/>
    <mergeCell ref="B77:C77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37:C37"/>
    <mergeCell ref="B38:C38"/>
    <mergeCell ref="B40:C40"/>
    <mergeCell ref="B41:C41"/>
    <mergeCell ref="B39:C39"/>
    <mergeCell ref="B42:C42"/>
    <mergeCell ref="B43:C43"/>
    <mergeCell ref="B30:C30"/>
    <mergeCell ref="B32:C32"/>
    <mergeCell ref="B33:C33"/>
    <mergeCell ref="B34:C34"/>
    <mergeCell ref="B35:C35"/>
    <mergeCell ref="B36:C36"/>
    <mergeCell ref="B19:C19"/>
    <mergeCell ref="B20:C20"/>
    <mergeCell ref="B21:C21"/>
    <mergeCell ref="B22:C22"/>
    <mergeCell ref="B31:C31"/>
    <mergeCell ref="B12:C12"/>
    <mergeCell ref="B13:C13"/>
    <mergeCell ref="A5:E7"/>
    <mergeCell ref="B8:C8"/>
    <mergeCell ref="B9:C9"/>
    <mergeCell ref="B10:C10"/>
    <mergeCell ref="B11:C11"/>
    <mergeCell ref="B14:C14"/>
    <mergeCell ref="B15:C15"/>
    <mergeCell ref="B16:C16"/>
    <mergeCell ref="B17:C17"/>
    <mergeCell ref="B18:C18"/>
    <mergeCell ref="B23:C23"/>
    <mergeCell ref="B24:C24"/>
    <mergeCell ref="B25:C25"/>
    <mergeCell ref="B26:C26"/>
    <mergeCell ref="B27:C27"/>
    <mergeCell ref="B28:C28"/>
    <mergeCell ref="B29:C29"/>
  </mergeCells>
  <pageMargins left="1.1023622047244095" right="0.70866141732283472" top="0.74803149606299213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Марина</cp:lastModifiedBy>
  <cp:lastPrinted>2023-05-22T14:06:42Z</cp:lastPrinted>
  <dcterms:created xsi:type="dcterms:W3CDTF">2015-03-26T08:46:50Z</dcterms:created>
  <dcterms:modified xsi:type="dcterms:W3CDTF">2023-05-23T07:27:25Z</dcterms:modified>
</cp:coreProperties>
</file>