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3" i="1" l="1"/>
  <c r="G23" i="1"/>
  <c r="I19" i="1"/>
  <c r="G19" i="1"/>
  <c r="I30" i="1" l="1"/>
  <c r="G30" i="1"/>
  <c r="I26" i="1" l="1"/>
  <c r="I22" i="1" s="1"/>
  <c r="G26" i="1"/>
  <c r="G22" i="1" s="1"/>
  <c r="I11" i="1" l="1"/>
  <c r="G11" i="1"/>
  <c r="I36" i="1" l="1"/>
  <c r="G36" i="1"/>
  <c r="I16" i="1" l="1"/>
  <c r="G16" i="1"/>
  <c r="I7" i="1" l="1"/>
  <c r="I6" i="1" s="1"/>
  <c r="G7" i="1"/>
  <c r="G6" i="1" s="1"/>
  <c r="I14" i="1" l="1"/>
  <c r="G14" i="1"/>
  <c r="G40" i="1" s="1"/>
  <c r="G42" i="1" l="1"/>
  <c r="I40" i="1" l="1"/>
  <c r="I42" i="1" s="1"/>
</calcChain>
</file>

<file path=xl/sharedStrings.xml><?xml version="1.0" encoding="utf-8"?>
<sst xmlns="http://schemas.openxmlformats.org/spreadsheetml/2006/main" count="59" uniqueCount="58">
  <si>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</si>
  <si>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</si>
  <si>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</si>
  <si>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</si>
  <si>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</si>
  <si>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</si>
  <si>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</si>
  <si>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</si>
  <si>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</si>
  <si>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</si>
  <si>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</si>
  <si>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</si>
  <si>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</si>
  <si>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</si>
  <si>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</si>
  <si>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</si>
  <si>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</si>
  <si>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</si>
  <si>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</si>
  <si>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</si>
  <si>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</si>
  <si>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</si>
  <si>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</si>
  <si>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</si>
  <si>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</si>
  <si>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</si>
  <si>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</si>
  <si>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</si>
  <si>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</si>
  <si>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</si>
  <si>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</si>
  <si>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</si>
  <si>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</si>
  <si>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</si>
  <si>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</si>
  <si>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</si>
  <si>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</si>
  <si>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</si>
  <si>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</si>
  <si>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</si>
  <si>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</si>
  <si>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</si>
  <si>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</si>
  <si>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</si>
  <si>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</si>
  <si>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</si>
  <si>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</si>
  <si>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</si>
  <si>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</si>
  <si>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</si>
  <si>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</si>
  <si>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</si>
  <si>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</si>
  <si>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2023 год</t>
  </si>
  <si>
    <t>Дорожное хозяйство (дорожные фонды)</t>
  </si>
  <si>
    <t>2024 год</t>
  </si>
  <si>
    <t>(Приложение № 6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</si>
  <si>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5 к решению
Муниципального Совета городского
поселения Мышкин от 28.12.2022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</si>
</sst>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J12" sqref="J12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 x14ac:dyDescent="0.3">
      <c r="E1" s="35"/>
      <c r="F1" s="51" t="s">
        <v>57</v>
      </c>
      <c r="G1" s="51"/>
      <c r="H1" s="51"/>
      <c r="I1" s="51"/>
    </row>
    <row r="2" spans="1:10" s="38" customFormat="1" ht="65.25" customHeight="1" x14ac:dyDescent="0.3">
      <c r="E2" s="35"/>
      <c r="F2" s="51" t="s">
        <v>56</v>
      </c>
      <c r="G2" s="51"/>
      <c r="H2" s="51"/>
      <c r="I2" s="51"/>
    </row>
    <row r="3" spans="1:10" ht="35.25" customHeight="1" thickBot="1" x14ac:dyDescent="0.35">
      <c r="A3" s="55" t="s">
        <v>52</v>
      </c>
      <c r="B3" s="55"/>
      <c r="C3" s="55"/>
      <c r="D3" s="55"/>
      <c r="E3" s="55"/>
      <c r="F3" s="55"/>
      <c r="G3" s="55"/>
      <c r="H3" s="55"/>
      <c r="I3" s="55"/>
    </row>
    <row r="4" spans="1:10" ht="16.5" customHeight="1" x14ac:dyDescent="0.3">
      <c r="A4" s="1" t="s">
        <v>0</v>
      </c>
      <c r="B4" s="56" t="s">
        <v>1</v>
      </c>
      <c r="C4" s="57"/>
      <c r="D4" s="60" t="s">
        <v>2</v>
      </c>
      <c r="E4" s="61"/>
      <c r="F4" s="57"/>
      <c r="G4" s="64" t="s">
        <v>53</v>
      </c>
      <c r="H4" s="65"/>
      <c r="I4" s="20" t="s">
        <v>55</v>
      </c>
    </row>
    <row r="5" spans="1:10" ht="16.2" thickBot="1" x14ac:dyDescent="0.35">
      <c r="A5" s="2" t="s">
        <v>3</v>
      </c>
      <c r="B5" s="58"/>
      <c r="C5" s="59"/>
      <c r="D5" s="62"/>
      <c r="E5" s="63"/>
      <c r="F5" s="59"/>
      <c r="G5" s="66" t="s">
        <v>4</v>
      </c>
      <c r="H5" s="67"/>
      <c r="I5" s="21" t="s">
        <v>4</v>
      </c>
    </row>
    <row r="6" spans="1:10" ht="48" customHeight="1" thickBot="1" x14ac:dyDescent="0.35">
      <c r="A6" s="10">
        <v>639</v>
      </c>
      <c r="B6" s="68"/>
      <c r="C6" s="69"/>
      <c r="D6" s="70" t="s">
        <v>5</v>
      </c>
      <c r="E6" s="71"/>
      <c r="F6" s="72"/>
      <c r="G6" s="73">
        <f>G7+G14+G16+G19+G22+G34+G35+G36+G39</f>
        <v>180541931</v>
      </c>
      <c r="H6" s="74"/>
      <c r="I6" s="22">
        <f>I7+I14+I16+I19+I22+I34+I35+I36+I39</f>
        <v>34643657</v>
      </c>
    </row>
    <row r="7" spans="1:10" ht="16.5" customHeight="1" thickBot="1" x14ac:dyDescent="0.35">
      <c r="A7" s="11" t="s">
        <v>32</v>
      </c>
      <c r="B7" s="39"/>
      <c r="C7" s="40"/>
      <c r="D7" s="41" t="s">
        <v>6</v>
      </c>
      <c r="E7" s="42"/>
      <c r="F7" s="43"/>
      <c r="G7" s="47">
        <f>G8+G9+G10+G11</f>
        <v>5724000</v>
      </c>
      <c r="H7" s="48"/>
      <c r="I7" s="23">
        <f>I8+I9+I10+I11</f>
        <v>3886000</v>
      </c>
      <c r="J7" s="4"/>
    </row>
    <row r="8" spans="1:10" ht="15" customHeight="1" thickBot="1" x14ac:dyDescent="0.35">
      <c r="A8" s="12" t="s">
        <v>33</v>
      </c>
      <c r="B8" s="49">
        <v>100</v>
      </c>
      <c r="C8" s="50"/>
      <c r="D8" s="77" t="s">
        <v>7</v>
      </c>
      <c r="E8" s="78"/>
      <c r="F8" s="79"/>
      <c r="G8" s="44">
        <v>880000</v>
      </c>
      <c r="H8" s="45"/>
      <c r="I8" s="24">
        <v>880000</v>
      </c>
    </row>
    <row r="9" spans="1:10" ht="16.2" thickBot="1" x14ac:dyDescent="0.35">
      <c r="A9" s="12" t="s">
        <v>34</v>
      </c>
      <c r="B9" s="49">
        <v>100</v>
      </c>
      <c r="C9" s="50"/>
      <c r="D9" s="77" t="s">
        <v>8</v>
      </c>
      <c r="E9" s="78"/>
      <c r="F9" s="79"/>
      <c r="G9" s="44">
        <v>2000000</v>
      </c>
      <c r="H9" s="45"/>
      <c r="I9" s="24">
        <v>1200000</v>
      </c>
    </row>
    <row r="10" spans="1:10" ht="16.2" thickBot="1" x14ac:dyDescent="0.35">
      <c r="A10" s="12" t="s">
        <v>35</v>
      </c>
      <c r="B10" s="49">
        <v>800</v>
      </c>
      <c r="C10" s="50"/>
      <c r="D10" s="77" t="s">
        <v>9</v>
      </c>
      <c r="E10" s="78"/>
      <c r="F10" s="79"/>
      <c r="G10" s="44">
        <v>30000</v>
      </c>
      <c r="H10" s="45"/>
      <c r="I10" s="24">
        <v>30000</v>
      </c>
    </row>
    <row r="11" spans="1:10" ht="17.25" customHeight="1" thickBot="1" x14ac:dyDescent="0.35">
      <c r="A11" s="12" t="s">
        <v>36</v>
      </c>
      <c r="B11" s="49"/>
      <c r="C11" s="50"/>
      <c r="D11" s="77" t="s">
        <v>10</v>
      </c>
      <c r="E11" s="78"/>
      <c r="F11" s="79"/>
      <c r="G11" s="44">
        <f>G12+G13</f>
        <v>2814000</v>
      </c>
      <c r="H11" s="45"/>
      <c r="I11" s="24">
        <f>I12+I13</f>
        <v>1776000</v>
      </c>
    </row>
    <row r="12" spans="1:10" ht="14.25" customHeight="1" thickBot="1" x14ac:dyDescent="0.35">
      <c r="A12" s="13"/>
      <c r="B12" s="87">
        <v>200</v>
      </c>
      <c r="C12" s="88"/>
      <c r="D12" s="89"/>
      <c r="E12" s="90"/>
      <c r="F12" s="91"/>
      <c r="G12" s="75">
        <v>2671000</v>
      </c>
      <c r="H12" s="76"/>
      <c r="I12" s="25">
        <v>1633000</v>
      </c>
    </row>
    <row r="13" spans="1:10" ht="16.2" thickBot="1" x14ac:dyDescent="0.35">
      <c r="A13" s="13"/>
      <c r="B13" s="92">
        <v>800</v>
      </c>
      <c r="C13" s="88"/>
      <c r="D13" s="89"/>
      <c r="E13" s="90"/>
      <c r="F13" s="91"/>
      <c r="G13" s="75">
        <v>143000</v>
      </c>
      <c r="H13" s="76"/>
      <c r="I13" s="25">
        <v>143000</v>
      </c>
    </row>
    <row r="14" spans="1:10" s="3" customFormat="1" ht="16.5" customHeight="1" thickBot="1" x14ac:dyDescent="0.35">
      <c r="A14" s="9" t="s">
        <v>28</v>
      </c>
      <c r="B14" s="7"/>
      <c r="C14" s="5"/>
      <c r="D14" s="93" t="s">
        <v>29</v>
      </c>
      <c r="E14" s="94"/>
      <c r="F14" s="95"/>
      <c r="G14" s="47">
        <f t="shared" ref="G14" si="0">G15</f>
        <v>251618</v>
      </c>
      <c r="H14" s="48"/>
      <c r="I14" s="23">
        <f>I15</f>
        <v>259956</v>
      </c>
    </row>
    <row r="15" spans="1:10" s="3" customFormat="1" ht="16.5" customHeight="1" thickBot="1" x14ac:dyDescent="0.35">
      <c r="A15" s="14" t="s">
        <v>30</v>
      </c>
      <c r="B15" s="8"/>
      <c r="C15" s="6">
        <v>100</v>
      </c>
      <c r="D15" s="49" t="s">
        <v>31</v>
      </c>
      <c r="E15" s="96"/>
      <c r="F15" s="50"/>
      <c r="G15" s="44">
        <v>251618</v>
      </c>
      <c r="H15" s="45"/>
      <c r="I15" s="24">
        <v>259956</v>
      </c>
    </row>
    <row r="16" spans="1:10" ht="31.5" customHeight="1" thickBot="1" x14ac:dyDescent="0.35">
      <c r="A16" s="11" t="s">
        <v>37</v>
      </c>
      <c r="B16" s="46"/>
      <c r="C16" s="40"/>
      <c r="D16" s="41" t="s">
        <v>11</v>
      </c>
      <c r="E16" s="42"/>
      <c r="F16" s="43"/>
      <c r="G16" s="47">
        <f>G17+G18</f>
        <v>355000</v>
      </c>
      <c r="H16" s="48"/>
      <c r="I16" s="23">
        <f>I17+I18</f>
        <v>355000</v>
      </c>
    </row>
    <row r="17" spans="1:9" ht="64.5" customHeight="1" thickBot="1" x14ac:dyDescent="0.35">
      <c r="A17" s="12" t="s">
        <v>38</v>
      </c>
      <c r="B17" s="49">
        <v>200</v>
      </c>
      <c r="C17" s="50"/>
      <c r="D17" s="77" t="s">
        <v>12</v>
      </c>
      <c r="E17" s="78"/>
      <c r="F17" s="79"/>
      <c r="G17" s="44">
        <v>205000</v>
      </c>
      <c r="H17" s="45"/>
      <c r="I17" s="24">
        <v>205000</v>
      </c>
    </row>
    <row r="18" spans="1:9" ht="18" customHeight="1" thickBot="1" x14ac:dyDescent="0.35">
      <c r="A18" s="12" t="s">
        <v>39</v>
      </c>
      <c r="B18" s="49">
        <v>200</v>
      </c>
      <c r="C18" s="50"/>
      <c r="D18" s="77" t="s">
        <v>13</v>
      </c>
      <c r="E18" s="78"/>
      <c r="F18" s="79"/>
      <c r="G18" s="44">
        <v>150000</v>
      </c>
      <c r="H18" s="45"/>
      <c r="I18" s="24">
        <v>150000</v>
      </c>
    </row>
    <row r="19" spans="1:9" ht="15" customHeight="1" thickBot="1" x14ac:dyDescent="0.35">
      <c r="A19" s="11" t="s">
        <v>40</v>
      </c>
      <c r="B19" s="39"/>
      <c r="C19" s="40"/>
      <c r="D19" s="41" t="s">
        <v>14</v>
      </c>
      <c r="E19" s="42"/>
      <c r="F19" s="43"/>
      <c r="G19" s="47">
        <f>G21+G20</f>
        <v>7214221</v>
      </c>
      <c r="H19" s="48"/>
      <c r="I19" s="23">
        <f>I21+I20</f>
        <v>7268221</v>
      </c>
    </row>
    <row r="20" spans="1:9" s="33" customFormat="1" ht="16.2" thickBot="1" x14ac:dyDescent="0.35">
      <c r="A20" s="12" t="s">
        <v>48</v>
      </c>
      <c r="B20" s="49">
        <v>200</v>
      </c>
      <c r="C20" s="50"/>
      <c r="D20" s="111" t="s">
        <v>54</v>
      </c>
      <c r="E20" s="112"/>
      <c r="F20" s="113"/>
      <c r="G20" s="44">
        <v>7204221</v>
      </c>
      <c r="H20" s="45"/>
      <c r="I20" s="24">
        <v>7258221</v>
      </c>
    </row>
    <row r="21" spans="1:9" ht="31.5" customHeight="1" thickBot="1" x14ac:dyDescent="0.35">
      <c r="A21" s="12" t="s">
        <v>41</v>
      </c>
      <c r="B21" s="49">
        <v>200</v>
      </c>
      <c r="C21" s="50"/>
      <c r="D21" s="77" t="s">
        <v>15</v>
      </c>
      <c r="E21" s="78"/>
      <c r="F21" s="79"/>
      <c r="G21" s="44">
        <v>10000</v>
      </c>
      <c r="H21" s="45"/>
      <c r="I21" s="24">
        <v>10000</v>
      </c>
    </row>
    <row r="22" spans="1:9" ht="15" customHeight="1" thickBot="1" x14ac:dyDescent="0.35">
      <c r="A22" s="11" t="s">
        <v>42</v>
      </c>
      <c r="B22" s="39"/>
      <c r="C22" s="40"/>
      <c r="D22" s="41" t="s">
        <v>16</v>
      </c>
      <c r="E22" s="42"/>
      <c r="F22" s="43"/>
      <c r="G22" s="47">
        <f>G23+G26+G29+G30</f>
        <v>166385458</v>
      </c>
      <c r="H22" s="48"/>
      <c r="I22" s="23">
        <f>I23+I26+I29+I30</f>
        <v>22263069</v>
      </c>
    </row>
    <row r="23" spans="1:9" ht="16.2" thickBot="1" x14ac:dyDescent="0.35">
      <c r="A23" s="12" t="s">
        <v>43</v>
      </c>
      <c r="B23" s="49">
        <v>200</v>
      </c>
      <c r="C23" s="50"/>
      <c r="D23" s="77" t="s">
        <v>17</v>
      </c>
      <c r="E23" s="78"/>
      <c r="F23" s="79"/>
      <c r="G23" s="44">
        <f>G24+G25</f>
        <v>5790458</v>
      </c>
      <c r="H23" s="45"/>
      <c r="I23" s="24">
        <f>I24+I25</f>
        <v>12670069</v>
      </c>
    </row>
    <row r="24" spans="1:9" s="38" customFormat="1" ht="16.2" thickBot="1" x14ac:dyDescent="0.35">
      <c r="A24" s="12"/>
      <c r="B24" s="36">
        <v>200</v>
      </c>
      <c r="C24" s="37"/>
      <c r="D24" s="97"/>
      <c r="E24" s="96"/>
      <c r="F24" s="50"/>
      <c r="G24" s="44">
        <v>250000</v>
      </c>
      <c r="H24" s="45"/>
      <c r="I24" s="24">
        <v>250000</v>
      </c>
    </row>
    <row r="25" spans="1:9" s="38" customFormat="1" ht="16.2" thickBot="1" x14ac:dyDescent="0.35">
      <c r="A25" s="12"/>
      <c r="B25" s="36">
        <v>400</v>
      </c>
      <c r="C25" s="37"/>
      <c r="D25" s="98"/>
      <c r="E25" s="99"/>
      <c r="F25" s="100"/>
      <c r="G25" s="44">
        <v>5540458</v>
      </c>
      <c r="H25" s="45"/>
      <c r="I25" s="24">
        <v>12420069</v>
      </c>
    </row>
    <row r="26" spans="1:9" ht="16.2" thickBot="1" x14ac:dyDescent="0.35">
      <c r="A26" s="12" t="s">
        <v>44</v>
      </c>
      <c r="B26" s="49"/>
      <c r="C26" s="50"/>
      <c r="D26" s="77" t="s">
        <v>18</v>
      </c>
      <c r="E26" s="78"/>
      <c r="F26" s="79"/>
      <c r="G26" s="44">
        <f>G27+G28</f>
        <v>149000000</v>
      </c>
      <c r="H26" s="45"/>
      <c r="I26" s="24">
        <f>I27+I28</f>
        <v>1675000</v>
      </c>
    </row>
    <row r="27" spans="1:9" s="32" customFormat="1" ht="16.2" thickBot="1" x14ac:dyDescent="0.35">
      <c r="A27" s="12"/>
      <c r="B27" s="30">
        <v>400</v>
      </c>
      <c r="C27" s="31"/>
      <c r="D27" s="97"/>
      <c r="E27" s="96"/>
      <c r="F27" s="50"/>
      <c r="G27" s="44">
        <v>147325000</v>
      </c>
      <c r="H27" s="45"/>
      <c r="I27" s="24"/>
    </row>
    <row r="28" spans="1:9" s="32" customFormat="1" ht="16.2" thickBot="1" x14ac:dyDescent="0.35">
      <c r="A28" s="12"/>
      <c r="B28" s="30">
        <v>800</v>
      </c>
      <c r="C28" s="31"/>
      <c r="D28" s="97"/>
      <c r="E28" s="96"/>
      <c r="F28" s="50"/>
      <c r="G28" s="44">
        <v>1675000</v>
      </c>
      <c r="H28" s="45"/>
      <c r="I28" s="24">
        <v>1675000</v>
      </c>
    </row>
    <row r="29" spans="1:9" s="33" customFormat="1" ht="16.2" thickBot="1" x14ac:dyDescent="0.35">
      <c r="A29" s="12" t="s">
        <v>49</v>
      </c>
      <c r="B29" s="49">
        <v>200</v>
      </c>
      <c r="C29" s="50"/>
      <c r="D29" s="77" t="s">
        <v>25</v>
      </c>
      <c r="E29" s="78"/>
      <c r="F29" s="79"/>
      <c r="G29" s="44">
        <v>9195000</v>
      </c>
      <c r="H29" s="45"/>
      <c r="I29" s="24">
        <v>5695000</v>
      </c>
    </row>
    <row r="30" spans="1:9" s="33" customFormat="1" ht="16.2" thickBot="1" x14ac:dyDescent="0.35">
      <c r="A30" s="12" t="s">
        <v>45</v>
      </c>
      <c r="B30" s="49"/>
      <c r="C30" s="50"/>
      <c r="D30" s="77" t="s">
        <v>26</v>
      </c>
      <c r="E30" s="78"/>
      <c r="F30" s="79"/>
      <c r="G30" s="44">
        <f>G31+G32+G33</f>
        <v>2400000</v>
      </c>
      <c r="H30" s="45"/>
      <c r="I30" s="24">
        <f>I31+I32+I33</f>
        <v>2223000</v>
      </c>
    </row>
    <row r="31" spans="1:9" s="33" customFormat="1" ht="16.2" thickBot="1" x14ac:dyDescent="0.35">
      <c r="A31" s="13"/>
      <c r="B31" s="87">
        <v>100</v>
      </c>
      <c r="C31" s="88"/>
      <c r="D31" s="108"/>
      <c r="E31" s="109"/>
      <c r="F31" s="110"/>
      <c r="G31" s="75">
        <v>2000000</v>
      </c>
      <c r="H31" s="76"/>
      <c r="I31" s="25">
        <v>2000000</v>
      </c>
    </row>
    <row r="32" spans="1:9" s="33" customFormat="1" ht="16.2" thickBot="1" x14ac:dyDescent="0.35">
      <c r="A32" s="13"/>
      <c r="B32" s="87">
        <v>200</v>
      </c>
      <c r="C32" s="88"/>
      <c r="D32" s="108"/>
      <c r="E32" s="109"/>
      <c r="F32" s="110"/>
      <c r="G32" s="75">
        <v>360000</v>
      </c>
      <c r="H32" s="76"/>
      <c r="I32" s="25">
        <v>183000</v>
      </c>
    </row>
    <row r="33" spans="1:9" s="33" customFormat="1" ht="16.2" thickBot="1" x14ac:dyDescent="0.35">
      <c r="A33" s="13"/>
      <c r="B33" s="87">
        <v>800</v>
      </c>
      <c r="C33" s="88"/>
      <c r="D33" s="108"/>
      <c r="E33" s="109"/>
      <c r="F33" s="110"/>
      <c r="G33" s="75">
        <v>40000</v>
      </c>
      <c r="H33" s="76"/>
      <c r="I33" s="25">
        <v>40000</v>
      </c>
    </row>
    <row r="34" spans="1:9" ht="16.2" thickBot="1" x14ac:dyDescent="0.35">
      <c r="A34" s="11" t="s">
        <v>46</v>
      </c>
      <c r="B34" s="39">
        <v>200</v>
      </c>
      <c r="C34" s="40"/>
      <c r="D34" s="41" t="s">
        <v>19</v>
      </c>
      <c r="E34" s="42"/>
      <c r="F34" s="43"/>
      <c r="G34" s="47">
        <v>50000</v>
      </c>
      <c r="H34" s="48"/>
      <c r="I34" s="23">
        <v>50000</v>
      </c>
    </row>
    <row r="35" spans="1:9" ht="16.2" thickBot="1" x14ac:dyDescent="0.35">
      <c r="A35" s="11" t="s">
        <v>47</v>
      </c>
      <c r="B35" s="39">
        <v>200</v>
      </c>
      <c r="C35" s="40"/>
      <c r="D35" s="41" t="s">
        <v>20</v>
      </c>
      <c r="E35" s="42"/>
      <c r="F35" s="43"/>
      <c r="G35" s="47">
        <v>50000</v>
      </c>
      <c r="H35" s="48"/>
      <c r="I35" s="23">
        <v>50000</v>
      </c>
    </row>
    <row r="36" spans="1:9" ht="16.2" thickBot="1" x14ac:dyDescent="0.35">
      <c r="A36" s="11">
        <v>10</v>
      </c>
      <c r="B36" s="39"/>
      <c r="C36" s="40"/>
      <c r="D36" s="41" t="s">
        <v>21</v>
      </c>
      <c r="E36" s="42"/>
      <c r="F36" s="43"/>
      <c r="G36" s="47">
        <f>G37+G38</f>
        <v>461634</v>
      </c>
      <c r="H36" s="48"/>
      <c r="I36" s="23">
        <f>I37+I38</f>
        <v>461411</v>
      </c>
    </row>
    <row r="37" spans="1:9" ht="16.2" thickBot="1" x14ac:dyDescent="0.35">
      <c r="A37" s="12">
        <v>1001</v>
      </c>
      <c r="B37" s="49">
        <v>300</v>
      </c>
      <c r="C37" s="50"/>
      <c r="D37" s="77" t="s">
        <v>22</v>
      </c>
      <c r="E37" s="78"/>
      <c r="F37" s="79"/>
      <c r="G37" s="44">
        <v>60000</v>
      </c>
      <c r="H37" s="45"/>
      <c r="I37" s="24">
        <v>60000</v>
      </c>
    </row>
    <row r="38" spans="1:9" ht="18.75" customHeight="1" thickBot="1" x14ac:dyDescent="0.35">
      <c r="A38" s="12">
        <v>1003</v>
      </c>
      <c r="B38" s="49">
        <v>300</v>
      </c>
      <c r="C38" s="50"/>
      <c r="D38" s="77" t="s">
        <v>23</v>
      </c>
      <c r="E38" s="78"/>
      <c r="F38" s="79"/>
      <c r="G38" s="44">
        <v>401634</v>
      </c>
      <c r="H38" s="45"/>
      <c r="I38" s="24">
        <v>401411</v>
      </c>
    </row>
    <row r="39" spans="1:9" ht="15.75" customHeight="1" thickBot="1" x14ac:dyDescent="0.35">
      <c r="A39" s="11">
        <v>1102</v>
      </c>
      <c r="B39" s="39">
        <v>200</v>
      </c>
      <c r="C39" s="40"/>
      <c r="D39" s="41" t="s">
        <v>24</v>
      </c>
      <c r="E39" s="42"/>
      <c r="F39" s="43"/>
      <c r="G39" s="47">
        <v>50000</v>
      </c>
      <c r="H39" s="48"/>
      <c r="I39" s="23">
        <v>50000</v>
      </c>
    </row>
    <row r="40" spans="1:9" ht="16.5" customHeight="1" thickBot="1" x14ac:dyDescent="0.35">
      <c r="A40" s="15"/>
      <c r="B40" s="101"/>
      <c r="C40" s="102"/>
      <c r="D40" s="103" t="s">
        <v>27</v>
      </c>
      <c r="E40" s="104"/>
      <c r="F40" s="105"/>
      <c r="G40" s="106">
        <f>G6</f>
        <v>180541931</v>
      </c>
      <c r="H40" s="107"/>
      <c r="I40" s="26">
        <f>I6</f>
        <v>34643657</v>
      </c>
    </row>
    <row r="41" spans="1:9" ht="17.25" customHeight="1" thickBot="1" x14ac:dyDescent="0.35">
      <c r="A41" s="18"/>
      <c r="B41" s="18"/>
      <c r="C41" s="17"/>
      <c r="D41" s="52" t="s">
        <v>50</v>
      </c>
      <c r="E41" s="53"/>
      <c r="F41" s="54"/>
      <c r="G41" s="83">
        <v>463000</v>
      </c>
      <c r="H41" s="84"/>
      <c r="I41" s="27">
        <v>846000</v>
      </c>
    </row>
    <row r="42" spans="1:9" ht="16.8" thickBot="1" x14ac:dyDescent="0.35">
      <c r="A42" s="19"/>
      <c r="B42" s="19"/>
      <c r="C42" s="16"/>
      <c r="D42" s="80" t="s">
        <v>51</v>
      </c>
      <c r="E42" s="81"/>
      <c r="F42" s="82"/>
      <c r="G42" s="85">
        <f>G40+G41</f>
        <v>181004931</v>
      </c>
      <c r="H42" s="86"/>
      <c r="I42" s="28">
        <f>I40+I41</f>
        <v>35489657</v>
      </c>
    </row>
  </sheetData>
  <mergeCells count="110">
    <mergeCell ref="F2:I2"/>
    <mergeCell ref="D27:F27"/>
    <mergeCell ref="D28:F28"/>
    <mergeCell ref="D29:F29"/>
    <mergeCell ref="D30:F30"/>
    <mergeCell ref="D31:F31"/>
    <mergeCell ref="D32:F32"/>
    <mergeCell ref="D33:F33"/>
    <mergeCell ref="G29:H29"/>
    <mergeCell ref="G30:H30"/>
    <mergeCell ref="G31:H31"/>
    <mergeCell ref="G32:H32"/>
    <mergeCell ref="G33:H33"/>
    <mergeCell ref="D20:F20"/>
    <mergeCell ref="D26:F26"/>
    <mergeCell ref="G26:H26"/>
    <mergeCell ref="B39:C39"/>
    <mergeCell ref="D39:F39"/>
    <mergeCell ref="G39:H39"/>
    <mergeCell ref="B37:C37"/>
    <mergeCell ref="D37:F37"/>
    <mergeCell ref="G37:H37"/>
    <mergeCell ref="B38:C38"/>
    <mergeCell ref="B40:C40"/>
    <mergeCell ref="D40:F40"/>
    <mergeCell ref="G40:H40"/>
    <mergeCell ref="D38:F38"/>
    <mergeCell ref="G38:H38"/>
    <mergeCell ref="B20:C20"/>
    <mergeCell ref="G20:H20"/>
    <mergeCell ref="B23:C23"/>
    <mergeCell ref="D23:F23"/>
    <mergeCell ref="G19:H19"/>
    <mergeCell ref="B18:C18"/>
    <mergeCell ref="D18:F18"/>
    <mergeCell ref="B36:C36"/>
    <mergeCell ref="D36:F36"/>
    <mergeCell ref="G36:H36"/>
    <mergeCell ref="B34:C34"/>
    <mergeCell ref="D34:F34"/>
    <mergeCell ref="G34:H34"/>
    <mergeCell ref="B35:C35"/>
    <mergeCell ref="D35:F35"/>
    <mergeCell ref="G35:H35"/>
    <mergeCell ref="B29:C29"/>
    <mergeCell ref="B30:C30"/>
    <mergeCell ref="B31:C31"/>
    <mergeCell ref="B32:C32"/>
    <mergeCell ref="B33:C33"/>
    <mergeCell ref="G28:H28"/>
    <mergeCell ref="G27:H27"/>
    <mergeCell ref="B26:C26"/>
    <mergeCell ref="B21:C21"/>
    <mergeCell ref="D21:F21"/>
    <mergeCell ref="G21:H21"/>
    <mergeCell ref="B22:C22"/>
    <mergeCell ref="D22:F22"/>
    <mergeCell ref="G22:H22"/>
    <mergeCell ref="D24:F24"/>
    <mergeCell ref="D25:F25"/>
    <mergeCell ref="G24:H24"/>
    <mergeCell ref="G25:H25"/>
    <mergeCell ref="D42:F42"/>
    <mergeCell ref="G41:H41"/>
    <mergeCell ref="G42:H42"/>
    <mergeCell ref="B7:C7"/>
    <mergeCell ref="D7:F7"/>
    <mergeCell ref="G7:H7"/>
    <mergeCell ref="B8:C8"/>
    <mergeCell ref="D8:F8"/>
    <mergeCell ref="G8:H8"/>
    <mergeCell ref="B9:C9"/>
    <mergeCell ref="D9:F9"/>
    <mergeCell ref="G9:H9"/>
    <mergeCell ref="B12:C12"/>
    <mergeCell ref="D12:F12"/>
    <mergeCell ref="G12:H12"/>
    <mergeCell ref="B13:C13"/>
    <mergeCell ref="D13:F13"/>
    <mergeCell ref="D14:F14"/>
    <mergeCell ref="D15:F15"/>
    <mergeCell ref="G14:H14"/>
    <mergeCell ref="G15:H15"/>
    <mergeCell ref="G10:H10"/>
    <mergeCell ref="B11:C11"/>
    <mergeCell ref="D11:F11"/>
    <mergeCell ref="B19:C19"/>
    <mergeCell ref="D19:F19"/>
    <mergeCell ref="G18:H18"/>
    <mergeCell ref="B16:C16"/>
    <mergeCell ref="D16:F16"/>
    <mergeCell ref="G16:H16"/>
    <mergeCell ref="B17:C17"/>
    <mergeCell ref="F1:I1"/>
    <mergeCell ref="D41:F41"/>
    <mergeCell ref="A3:I3"/>
    <mergeCell ref="B4:C5"/>
    <mergeCell ref="D4:F5"/>
    <mergeCell ref="G4:H4"/>
    <mergeCell ref="G5:H5"/>
    <mergeCell ref="B6:C6"/>
    <mergeCell ref="D6:F6"/>
    <mergeCell ref="G6:H6"/>
    <mergeCell ref="G11:H11"/>
    <mergeCell ref="G13:H13"/>
    <mergeCell ref="B10:C10"/>
    <mergeCell ref="D10:F10"/>
    <mergeCell ref="D17:F17"/>
    <mergeCell ref="G17:H17"/>
    <mergeCell ref="G23:H23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2023-02-07T11:54:46Z</dcterms:modified>
</cp:coreProperties>
</file>