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576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25" i="1" l="1"/>
  <c r="E25" i="1" l="1"/>
  <c r="E20" i="1" l="1"/>
  <c r="C20" i="1"/>
  <c r="E7" i="1" l="1"/>
  <c r="C7" i="1"/>
  <c r="E12" i="1"/>
  <c r="E10" i="1" s="1"/>
  <c r="C12" i="1"/>
  <c r="C10" i="1" s="1"/>
  <c r="C23" i="1"/>
  <c r="E15" i="1"/>
  <c r="C15" i="1"/>
  <c r="C6" i="1" l="1"/>
  <c r="C34" i="1" s="1"/>
  <c r="E23" i="1"/>
  <c r="E6" i="1" s="1"/>
  <c r="E34" i="1" l="1"/>
</calcChain>
</file>

<file path=xl/sharedStrings.xml><?xml version="1.0" encoding="utf-8"?>
<sst xmlns="http://schemas.openxmlformats.org/spreadsheetml/2006/main" count="65" uniqueCount="64">
  <si>
    <t>Код бюджетной</t>
  </si>
  <si>
    <t>Наименование доходов</t>
  </si>
  <si>
    <t>классификации РФ</t>
  </si>
  <si>
    <t>( руб.)</t>
  </si>
  <si>
    <t>(руб.)</t>
  </si>
  <si>
    <t>000 1 00 00000 00 0000 000</t>
  </si>
  <si>
    <t>Налоговые и неналоговые доходы</t>
  </si>
  <si>
    <t>000 1 01 00000 00 0000 000</t>
  </si>
  <si>
    <t>Налог на прибыль, доходы</t>
  </si>
  <si>
    <t xml:space="preserve">182 1 01 02000 01 0000 110 </t>
  </si>
  <si>
    <t>Налог на доходы физических лиц</t>
  </si>
  <si>
    <t>000 1 03 02000 01 0000 110</t>
  </si>
  <si>
    <t>Налоги на товары (работы, услуги), реализуемые на территории Российской Федерации</t>
  </si>
  <si>
    <t>000 1 06 00000 00 0000 000</t>
  </si>
  <si>
    <t>Налоги на имущество</t>
  </si>
  <si>
    <t>182 1 06 01030 13 0000 110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</si>
  <si>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</si>
  <si>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000 1 06 06000 00 0000 110</t>
  </si>
  <si>
    <t>Земельный налог</t>
  </si>
  <si>
    <t>000 1 06 06033 13 0000 110</t>
  </si>
  <si>
    <t>0001 06 06043 13 0000 110</t>
  </si>
  <si>
    <t>000 1 11 00000 00 0000 00</t>
  </si>
  <si>
    <t>Доходы от использования имущества, находящегося в государственной и муниципальной собственности</t>
  </si>
  <si>
    <t>600 1 11 05013 13 0000 120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</si>
  <si>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 также средства от продажи права на заключение договоров аренды указанных земельных участков</t>
  </si>
  <si>
    <t>639 1 11 09045 13 0000 120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</si>
  <si>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 унитарных предприятий, в том числе казенных)</t>
  </si>
  <si>
    <t>Доходы от оказания платных услуг (работ) и компенсации затрат государства</t>
  </si>
  <si>
    <t>000 1 13 00000 00 0000 000</t>
  </si>
  <si>
    <t>000 1 14 00 000 00 0000 000</t>
  </si>
  <si>
    <t>Доходы от продажи материальных и нематериальных активов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</si>
  <si>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</si>
  <si>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000 2 00 00000 00 0000 000</t>
  </si>
  <si>
    <t xml:space="preserve">Безвозмездные поступления </t>
  </si>
  <si>
    <t>Дотации бюджетам городских поселений на выравнивание бюджетной обеспеченности</t>
  </si>
  <si>
    <t>Итого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</si>
  <si>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</si>
  <si>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639 2 02 15001 13 0000 151</t>
  </si>
  <si>
    <t xml:space="preserve">639 2 02 35118 13 0000 151 </t>
  </si>
  <si>
    <t>Земельный налог с организаций, обладающих земельным участком, расположенным в границах городских поселений</t>
  </si>
  <si>
    <t>Земельный налог с физических, обладающих земельным участком, расположенным в границах городских поселений</t>
  </si>
  <si>
    <t xml:space="preserve">     639 1 11 09045 13 0000 120</t>
  </si>
  <si>
    <t>639 1 14 06 013 13 0000 430</t>
  </si>
  <si>
    <t>639 1 11 05035 13 0000 120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</si>
  <si>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</si>
  <si>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639 1 13 02065 13 0000 130</t>
  </si>
  <si>
    <t>Доходы, поступающие в порядке возмещения расходов, понесенных в связи с эксплуатацией имущества городских поселений</t>
  </si>
  <si>
    <t>639 2 02 20041 13 0000 150</t>
  </si>
  <si>
    <t>Субсидии бюджетам городских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</si>
  <si>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Субсидии бюджетам городских поселений на реализацию мероприятий по обеспечению жильем молодых семей</t>
  </si>
  <si>
    <t>2023 год</t>
  </si>
  <si>
    <t>639 2 02 25497 13 0000 150</t>
  </si>
  <si>
    <t>639 2 02 25013 13 0000 150</t>
  </si>
  <si>
    <t>Субсидии бюджетам городских поселений на сокращение доли загрязненных сточных вод</t>
  </si>
  <si>
    <t>639 2 02 20077 13 0000 150</t>
  </si>
  <si>
    <t>Субсидии бюджетам городских поселений на софинансирование капитальных вложений в объекты муниципальной собственности (Субсидия на приведение в нормативное состояние автомобильных дорог местного значения, обеспечивающих подъезды к объектам социального назначения)</t>
  </si>
  <si>
    <t>Субсидия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областного бюджета</t>
  </si>
  <si>
    <t>Прогнозируемые доходы бюджета городского поселения Мышкин на плановый период 2023 и 2024 годов в соответствии с классификацией доходов бюджетов Российской Федерации</t>
  </si>
  <si>
    <t>2024 год</t>
  </si>
  <si>
    <r>
      <t xml:space="preserve">639 203 </t>
    </r>
    <r>
      <rPr>
        <sz val="9.5"/>
        <rFont val="Times New Roman"/>
        <family val="1"/>
        <charset val="204"/>
      </rPr>
      <t>02040</t>
    </r>
    <r>
      <rPr>
        <sz val="9.5"/>
        <color rgb="FF000000"/>
        <rFont val="Times New Roman"/>
        <family val="1"/>
        <charset val="204"/>
      </rPr>
      <t xml:space="preserve"> 13 0000 150</t>
    </r>
  </si>
  <si>
    <t>(Приложение № 2 к решению
Муниципального Совета городского
поселения Мышкин от 14.12.2021 № 23
«О бюджете городского поселения Мышкин 
на 2022 год и на плановый период 2023 и 2024 годов»)</t>
  </si>
  <si>
    <t xml:space="preserve">Приложение № 1 к решению
Муниципального Совета городского
поселения Мышкин от 11.11.2021 № 
</t>
  </si>
  <si>
    <t>639 2 07 05030 13 0000 150</t>
  </si>
  <si>
    <t>Прочие безвозмездные поступления в бюджеты городских поселений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</si>
</sst>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9.5"/>
      <color rgb="FF000000"/>
      <name val="Times New Roman"/>
      <family val="1"/>
      <charset val="204"/>
    </font>
    <font>
      <b/>
      <sz val="9.5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.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0" fillId="0" borderId="0" xfId="0" applyAlignment="1">
      <alignment horizontal="center"/>
    </xf>
    <xf numFmtId="0" fontId="3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4" fontId="2" fillId="0" borderId="4" xfId="0" applyNumberFormat="1" applyFont="1" applyBorder="1" applyAlignment="1">
      <alignment horizontal="center" vertical="top" wrapText="1"/>
    </xf>
    <xf numFmtId="4" fontId="2" fillId="0" borderId="6" xfId="0" applyNumberFormat="1" applyFont="1" applyBorder="1" applyAlignment="1">
      <alignment horizontal="center" vertical="top" wrapText="1"/>
    </xf>
    <xf numFmtId="4" fontId="3" fillId="0" borderId="6" xfId="0" applyNumberFormat="1" applyFont="1" applyBorder="1" applyAlignment="1">
      <alignment horizontal="center" vertical="top" wrapText="1"/>
    </xf>
    <xf numFmtId="4" fontId="2" fillId="0" borderId="3" xfId="0" applyNumberFormat="1" applyFont="1" applyBorder="1" applyAlignment="1">
      <alignment horizontal="center" vertical="top" wrapText="1"/>
    </xf>
    <xf numFmtId="4" fontId="0" fillId="0" borderId="0" xfId="0" applyNumberFormat="1"/>
    <xf numFmtId="4" fontId="2" fillId="0" borderId="6" xfId="0" applyNumberFormat="1" applyFont="1" applyBorder="1" applyAlignment="1">
      <alignment horizontal="center" vertical="top" wrapText="1"/>
    </xf>
    <xf numFmtId="4" fontId="2" fillId="0" borderId="6" xfId="0" applyNumberFormat="1" applyFont="1" applyBorder="1" applyAlignment="1">
      <alignment horizontal="center" vertical="top" wrapText="1"/>
    </xf>
    <xf numFmtId="4" fontId="3" fillId="0" borderId="13" xfId="0" applyNumberFormat="1" applyFont="1" applyBorder="1" applyAlignment="1">
      <alignment horizontal="center" vertical="top" wrapText="1"/>
    </xf>
    <xf numFmtId="0" fontId="2" fillId="0" borderId="7" xfId="0" applyFont="1" applyBorder="1" applyAlignment="1">
      <alignment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13" xfId="0" applyFont="1" applyBorder="1" applyAlignment="1">
      <alignment vertical="top" wrapText="1"/>
    </xf>
    <xf numFmtId="4" fontId="2" fillId="0" borderId="6" xfId="0" applyNumberFormat="1" applyFont="1" applyBorder="1" applyAlignment="1">
      <alignment horizontal="center" vertical="top" wrapText="1"/>
    </xf>
    <xf numFmtId="0" fontId="4" fillId="0" borderId="0" xfId="0" applyFont="1" applyAlignment="1"/>
    <xf numFmtId="4" fontId="2" fillId="0" borderId="6" xfId="0" applyNumberFormat="1" applyFont="1" applyBorder="1" applyAlignment="1">
      <alignment horizontal="center" vertical="top" wrapText="1"/>
    </xf>
    <xf numFmtId="4" fontId="2" fillId="0" borderId="6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right" wrapText="1"/>
    </xf>
    <xf numFmtId="4" fontId="3" fillId="0" borderId="12" xfId="0" applyNumberFormat="1" applyFont="1" applyBorder="1" applyAlignment="1">
      <alignment horizontal="center" vertical="top" wrapText="1"/>
    </xf>
    <xf numFmtId="4" fontId="3" fillId="0" borderId="13" xfId="0" applyNumberFormat="1" applyFont="1" applyBorder="1" applyAlignment="1">
      <alignment horizontal="center" vertical="top" wrapText="1"/>
    </xf>
    <xf numFmtId="4" fontId="3" fillId="0" borderId="16" xfId="0" applyNumberFormat="1" applyFont="1" applyBorder="1" applyAlignment="1">
      <alignment horizontal="center" vertical="top" wrapText="1"/>
    </xf>
    <xf numFmtId="4" fontId="3" fillId="0" borderId="8" xfId="0" applyNumberFormat="1" applyFont="1" applyBorder="1" applyAlignment="1">
      <alignment horizontal="center" vertical="top" wrapText="1"/>
    </xf>
    <xf numFmtId="4" fontId="2" fillId="0" borderId="12" xfId="0" applyNumberFormat="1" applyFont="1" applyBorder="1" applyAlignment="1">
      <alignment horizontal="center" vertical="top" wrapText="1"/>
    </xf>
    <xf numFmtId="4" fontId="2" fillId="0" borderId="13" xfId="0" applyNumberFormat="1" applyFont="1" applyBorder="1" applyAlignment="1">
      <alignment horizontal="center" vertical="top" wrapText="1"/>
    </xf>
    <xf numFmtId="4" fontId="2" fillId="0" borderId="17" xfId="0" applyNumberFormat="1" applyFont="1" applyBorder="1" applyAlignment="1">
      <alignment horizontal="center" vertical="top" wrapText="1"/>
    </xf>
    <xf numFmtId="4" fontId="2" fillId="0" borderId="18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4" fontId="2" fillId="0" borderId="9" xfId="0" applyNumberFormat="1" applyFont="1" applyBorder="1" applyAlignment="1">
      <alignment horizontal="center" vertical="top" wrapText="1"/>
    </xf>
    <xf numFmtId="4" fontId="2" fillId="0" borderId="10" xfId="0" applyNumberFormat="1" applyFont="1" applyBorder="1" applyAlignment="1">
      <alignment horizontal="center" vertical="top" wrapText="1"/>
    </xf>
    <xf numFmtId="4" fontId="2" fillId="0" borderId="11" xfId="0" applyNumberFormat="1" applyFont="1" applyBorder="1" applyAlignment="1">
      <alignment horizontal="center" vertical="top" wrapText="1"/>
    </xf>
    <xf numFmtId="4" fontId="2" fillId="0" borderId="6" xfId="0" applyNumberFormat="1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4" fontId="2" fillId="0" borderId="14" xfId="0" applyNumberFormat="1" applyFont="1" applyBorder="1" applyAlignment="1">
      <alignment horizontal="center" vertical="top" wrapText="1"/>
    </xf>
    <xf numFmtId="4" fontId="2" fillId="0" borderId="15" xfId="0" applyNumberFormat="1" applyFont="1" applyBorder="1" applyAlignment="1">
      <alignment horizontal="center" vertical="top" wrapText="1"/>
    </xf>
    <xf numFmtId="4" fontId="2" fillId="0" borderId="23" xfId="0" applyNumberFormat="1" applyFont="1" applyBorder="1" applyAlignment="1">
      <alignment horizontal="center" vertical="top" wrapText="1"/>
    </xf>
    <xf numFmtId="0" fontId="3" fillId="0" borderId="16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4" fontId="3" fillId="0" borderId="17" xfId="0" applyNumberFormat="1" applyFont="1" applyBorder="1" applyAlignment="1">
      <alignment horizontal="center" vertical="top" wrapText="1"/>
    </xf>
    <xf numFmtId="4" fontId="3" fillId="0" borderId="18" xfId="0" applyNumberFormat="1" applyFont="1" applyBorder="1" applyAlignment="1">
      <alignment horizontal="center" vertical="top" wrapText="1"/>
    </xf>
    <xf numFmtId="4" fontId="3" fillId="0" borderId="19" xfId="0" applyNumberFormat="1" applyFont="1" applyBorder="1" applyAlignment="1">
      <alignment horizontal="center" vertical="top" wrapText="1"/>
    </xf>
    <xf numFmtId="4" fontId="3" fillId="0" borderId="3" xfId="0" applyNumberFormat="1" applyFont="1" applyBorder="1" applyAlignment="1">
      <alignment horizontal="center" vertical="top" wrapText="1"/>
    </xf>
    <xf numFmtId="4" fontId="2" fillId="0" borderId="20" xfId="0" applyNumberFormat="1" applyFont="1" applyBorder="1" applyAlignment="1">
      <alignment horizontal="center" vertical="top" wrapText="1"/>
    </xf>
    <xf numFmtId="4" fontId="2" fillId="0" borderId="21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topLeftCell="A28" zoomScaleNormal="100" workbookViewId="0">
      <selection activeCell="C26" sqref="C26:D26"/>
    </sheetView>
  </sheetViews>
  <sheetFormatPr defaultRowHeight="14.4" x14ac:dyDescent="0.3"/>
  <cols>
    <col min="1" max="1" width="25" style="7" customWidth="1"/>
    <col min="2" max="2" width="31" customWidth="1"/>
    <col min="3" max="3" width="9.109375" style="17"/>
    <col min="4" max="4" width="5.6640625" style="17" customWidth="1"/>
    <col min="5" max="5" width="13.88671875" style="17" customWidth="1"/>
  </cols>
  <sheetData>
    <row r="1" spans="1:6" ht="51.75" customHeight="1" x14ac:dyDescent="0.3">
      <c r="B1" s="28" t="s">
        <v>61</v>
      </c>
      <c r="C1" s="28"/>
      <c r="D1" s="28"/>
      <c r="E1" s="28"/>
      <c r="F1" s="25"/>
    </row>
    <row r="2" spans="1:6" ht="66" customHeight="1" x14ac:dyDescent="0.3">
      <c r="B2" s="28" t="s">
        <v>60</v>
      </c>
      <c r="C2" s="28"/>
      <c r="D2" s="28"/>
      <c r="E2" s="28"/>
      <c r="F2" s="25"/>
    </row>
    <row r="3" spans="1:6" ht="51.75" customHeight="1" thickBot="1" x14ac:dyDescent="0.35">
      <c r="A3" s="37" t="s">
        <v>57</v>
      </c>
      <c r="B3" s="37"/>
      <c r="C3" s="37"/>
      <c r="D3" s="37"/>
      <c r="E3" s="37"/>
    </row>
    <row r="4" spans="1:6" ht="13.5" customHeight="1" x14ac:dyDescent="0.3">
      <c r="A4" s="1" t="s">
        <v>0</v>
      </c>
      <c r="B4" s="38" t="s">
        <v>1</v>
      </c>
      <c r="C4" s="40" t="s">
        <v>50</v>
      </c>
      <c r="D4" s="41"/>
      <c r="E4" s="13" t="s">
        <v>58</v>
      </c>
    </row>
    <row r="5" spans="1:6" ht="14.25" customHeight="1" thickBot="1" x14ac:dyDescent="0.35">
      <c r="A5" s="2" t="s">
        <v>2</v>
      </c>
      <c r="B5" s="39"/>
      <c r="C5" s="42" t="s">
        <v>3</v>
      </c>
      <c r="D5" s="43"/>
      <c r="E5" s="14" t="s">
        <v>4</v>
      </c>
    </row>
    <row r="6" spans="1:6" ht="15" customHeight="1" thickBot="1" x14ac:dyDescent="0.35">
      <c r="A6" s="8" t="s">
        <v>5</v>
      </c>
      <c r="B6" s="3" t="s">
        <v>6</v>
      </c>
      <c r="C6" s="29">
        <f>C7+C9+C10+C15+C20+C23</f>
        <v>16850000</v>
      </c>
      <c r="D6" s="30"/>
      <c r="E6" s="15">
        <f>E7+E9+E10+E15+E20+E23</f>
        <v>16904000</v>
      </c>
    </row>
    <row r="7" spans="1:6" ht="15.75" customHeight="1" thickBot="1" x14ac:dyDescent="0.35">
      <c r="A7" s="8" t="s">
        <v>7</v>
      </c>
      <c r="B7" s="3" t="s">
        <v>8</v>
      </c>
      <c r="C7" s="29">
        <f>C8</f>
        <v>7250000</v>
      </c>
      <c r="D7" s="30"/>
      <c r="E7" s="15">
        <f>E8</f>
        <v>7250000</v>
      </c>
    </row>
    <row r="8" spans="1:6" ht="15.75" customHeight="1" thickBot="1" x14ac:dyDescent="0.35">
      <c r="A8" s="2" t="s">
        <v>9</v>
      </c>
      <c r="B8" s="5" t="s">
        <v>10</v>
      </c>
      <c r="C8" s="33">
        <v>7250000</v>
      </c>
      <c r="D8" s="34"/>
      <c r="E8" s="14">
        <v>7250000</v>
      </c>
    </row>
    <row r="9" spans="1:6" ht="38.25" customHeight="1" thickBot="1" x14ac:dyDescent="0.35">
      <c r="A9" s="8" t="s">
        <v>11</v>
      </c>
      <c r="B9" s="3" t="s">
        <v>12</v>
      </c>
      <c r="C9" s="29">
        <v>1350000</v>
      </c>
      <c r="D9" s="30"/>
      <c r="E9" s="15">
        <v>1404000</v>
      </c>
    </row>
    <row r="10" spans="1:6" ht="12.75" customHeight="1" thickBot="1" x14ac:dyDescent="0.35">
      <c r="A10" s="8" t="s">
        <v>13</v>
      </c>
      <c r="B10" s="3" t="s">
        <v>14</v>
      </c>
      <c r="C10" s="29">
        <f>C11+C12</f>
        <v>6100000</v>
      </c>
      <c r="D10" s="30"/>
      <c r="E10" s="15">
        <f>E11+E12</f>
        <v>6100000</v>
      </c>
    </row>
    <row r="11" spans="1:6" ht="65.25" customHeight="1" thickBot="1" x14ac:dyDescent="0.35">
      <c r="A11" s="2" t="s">
        <v>15</v>
      </c>
      <c r="B11" s="5" t="s">
        <v>16</v>
      </c>
      <c r="C11" s="33">
        <v>3000000</v>
      </c>
      <c r="D11" s="34"/>
      <c r="E11" s="14">
        <v>3000000</v>
      </c>
    </row>
    <row r="12" spans="1:6" ht="14.25" customHeight="1" thickBot="1" x14ac:dyDescent="0.35">
      <c r="A12" s="2" t="s">
        <v>17</v>
      </c>
      <c r="B12" s="5" t="s">
        <v>18</v>
      </c>
      <c r="C12" s="33">
        <f>C13+C14</f>
        <v>3100000</v>
      </c>
      <c r="D12" s="34"/>
      <c r="E12" s="14">
        <f>E13+E14</f>
        <v>3100000</v>
      </c>
    </row>
    <row r="13" spans="1:6" ht="52.5" customHeight="1" thickBot="1" x14ac:dyDescent="0.35">
      <c r="A13" s="2" t="s">
        <v>19</v>
      </c>
      <c r="B13" s="11" t="s">
        <v>39</v>
      </c>
      <c r="C13" s="33">
        <v>2100000</v>
      </c>
      <c r="D13" s="34"/>
      <c r="E13" s="14">
        <v>2100000</v>
      </c>
    </row>
    <row r="14" spans="1:6" ht="52.5" customHeight="1" thickBot="1" x14ac:dyDescent="0.35">
      <c r="A14" s="2" t="s">
        <v>20</v>
      </c>
      <c r="B14" s="12" t="s">
        <v>40</v>
      </c>
      <c r="C14" s="33">
        <v>1000000</v>
      </c>
      <c r="D14" s="34"/>
      <c r="E14" s="14">
        <v>1000000</v>
      </c>
    </row>
    <row r="15" spans="1:6" ht="51.75" customHeight="1" thickBot="1" x14ac:dyDescent="0.35">
      <c r="A15" s="8" t="s">
        <v>21</v>
      </c>
      <c r="B15" s="3" t="s">
        <v>22</v>
      </c>
      <c r="C15" s="29">
        <f>C16+C17+C19</f>
        <v>1500000</v>
      </c>
      <c r="D15" s="30"/>
      <c r="E15" s="15">
        <f>E16+E17+E19</f>
        <v>1500000</v>
      </c>
    </row>
    <row r="16" spans="1:6" ht="103.5" customHeight="1" thickBot="1" x14ac:dyDescent="0.35">
      <c r="A16" s="2" t="s">
        <v>23</v>
      </c>
      <c r="B16" s="5" t="s">
        <v>24</v>
      </c>
      <c r="C16" s="33">
        <v>650000</v>
      </c>
      <c r="D16" s="34"/>
      <c r="E16" s="14">
        <v>650000</v>
      </c>
    </row>
    <row r="17" spans="1:5" ht="102" customHeight="1" thickBot="1" x14ac:dyDescent="0.35">
      <c r="A17" s="2" t="s">
        <v>43</v>
      </c>
      <c r="B17" s="5" t="s">
        <v>44</v>
      </c>
      <c r="C17" s="33">
        <v>500000</v>
      </c>
      <c r="D17" s="34"/>
      <c r="E17" s="14">
        <v>500000</v>
      </c>
    </row>
    <row r="18" spans="1:5" ht="30.75" hidden="1" customHeight="1" thickBot="1" x14ac:dyDescent="0.35">
      <c r="A18" s="2" t="s">
        <v>25</v>
      </c>
      <c r="B18" s="6" t="s">
        <v>26</v>
      </c>
      <c r="C18" s="46">
        <v>20000</v>
      </c>
      <c r="D18" s="47"/>
      <c r="E18" s="16">
        <v>20000</v>
      </c>
    </row>
    <row r="19" spans="1:5" ht="129" customHeight="1" thickBot="1" x14ac:dyDescent="0.35">
      <c r="A19" s="4" t="s">
        <v>41</v>
      </c>
      <c r="B19" s="6" t="s">
        <v>26</v>
      </c>
      <c r="C19" s="55">
        <v>350000</v>
      </c>
      <c r="D19" s="56"/>
      <c r="E19" s="16">
        <v>350000</v>
      </c>
    </row>
    <row r="20" spans="1:5" ht="24" customHeight="1" x14ac:dyDescent="0.3">
      <c r="A20" s="44" t="s">
        <v>28</v>
      </c>
      <c r="B20" s="49" t="s">
        <v>27</v>
      </c>
      <c r="C20" s="51">
        <f>C22</f>
        <v>150000</v>
      </c>
      <c r="D20" s="52"/>
      <c r="E20" s="31">
        <f>E22</f>
        <v>150000</v>
      </c>
    </row>
    <row r="21" spans="1:5" ht="16.5" customHeight="1" thickBot="1" x14ac:dyDescent="0.35">
      <c r="A21" s="45"/>
      <c r="B21" s="50"/>
      <c r="C21" s="53"/>
      <c r="D21" s="54"/>
      <c r="E21" s="32"/>
    </row>
    <row r="22" spans="1:5" ht="51" customHeight="1" thickBot="1" x14ac:dyDescent="0.35">
      <c r="A22" s="1" t="s">
        <v>45</v>
      </c>
      <c r="B22" s="21" t="s">
        <v>46</v>
      </c>
      <c r="C22" s="35">
        <v>150000</v>
      </c>
      <c r="D22" s="36"/>
      <c r="E22" s="13">
        <v>150000</v>
      </c>
    </row>
    <row r="23" spans="1:5" ht="26.25" customHeight="1" thickBot="1" x14ac:dyDescent="0.35">
      <c r="A23" s="22" t="s">
        <v>29</v>
      </c>
      <c r="B23" s="23" t="s">
        <v>30</v>
      </c>
      <c r="C23" s="29">
        <f>C24</f>
        <v>500000</v>
      </c>
      <c r="D23" s="30"/>
      <c r="E23" s="20">
        <f>E24</f>
        <v>500000</v>
      </c>
    </row>
    <row r="24" spans="1:5" ht="77.25" customHeight="1" thickBot="1" x14ac:dyDescent="0.35">
      <c r="A24" s="2" t="s">
        <v>42</v>
      </c>
      <c r="B24" s="5" t="s">
        <v>31</v>
      </c>
      <c r="C24" s="33">
        <v>500000</v>
      </c>
      <c r="D24" s="34"/>
      <c r="E24" s="14">
        <v>500000</v>
      </c>
    </row>
    <row r="25" spans="1:5" ht="15" customHeight="1" thickBot="1" x14ac:dyDescent="0.35">
      <c r="A25" s="8" t="s">
        <v>32</v>
      </c>
      <c r="B25" s="3" t="s">
        <v>33</v>
      </c>
      <c r="C25" s="29">
        <f>C26+C30+C27+C31+C32+C28+C29+C33</f>
        <v>164154931</v>
      </c>
      <c r="D25" s="30"/>
      <c r="E25" s="15">
        <f>E26+E30+E27+E31+E32+E28+E29</f>
        <v>18585657</v>
      </c>
    </row>
    <row r="26" spans="1:5" ht="38.25" customHeight="1" thickBot="1" x14ac:dyDescent="0.35">
      <c r="A26" s="2" t="s">
        <v>37</v>
      </c>
      <c r="B26" s="5" t="s">
        <v>34</v>
      </c>
      <c r="C26" s="33">
        <v>1632000</v>
      </c>
      <c r="D26" s="34"/>
      <c r="E26" s="14">
        <v>0</v>
      </c>
    </row>
    <row r="27" spans="1:5" ht="104.25" customHeight="1" thickBot="1" x14ac:dyDescent="0.35">
      <c r="A27" s="10" t="s">
        <v>47</v>
      </c>
      <c r="B27" s="5" t="s">
        <v>48</v>
      </c>
      <c r="C27" s="33">
        <v>3027104</v>
      </c>
      <c r="D27" s="34"/>
      <c r="E27" s="18">
        <v>3027104</v>
      </c>
    </row>
    <row r="28" spans="1:5" ht="117.75" customHeight="1" thickBot="1" x14ac:dyDescent="0.35">
      <c r="A28" s="10" t="s">
        <v>54</v>
      </c>
      <c r="B28" s="5" t="s">
        <v>55</v>
      </c>
      <c r="C28" s="33">
        <v>2627117</v>
      </c>
      <c r="D28" s="34"/>
      <c r="E28" s="24">
        <v>2627117</v>
      </c>
    </row>
    <row r="29" spans="1:5" ht="115.5" customHeight="1" thickBot="1" x14ac:dyDescent="0.35">
      <c r="A29" s="10" t="s">
        <v>59</v>
      </c>
      <c r="B29" s="5" t="s">
        <v>56</v>
      </c>
      <c r="C29" s="33">
        <v>5540458</v>
      </c>
      <c r="D29" s="34"/>
      <c r="E29" s="26">
        <v>12420069</v>
      </c>
    </row>
    <row r="30" spans="1:5" ht="43.5" customHeight="1" thickBot="1" x14ac:dyDescent="0.35">
      <c r="A30" s="10" t="s">
        <v>52</v>
      </c>
      <c r="B30" s="9" t="s">
        <v>53</v>
      </c>
      <c r="C30" s="33">
        <v>147325000</v>
      </c>
      <c r="D30" s="34"/>
      <c r="E30" s="14"/>
    </row>
    <row r="31" spans="1:5" ht="51.75" customHeight="1" thickBot="1" x14ac:dyDescent="0.35">
      <c r="A31" s="10" t="s">
        <v>51</v>
      </c>
      <c r="B31" s="9" t="s">
        <v>49</v>
      </c>
      <c r="C31" s="33">
        <v>251634</v>
      </c>
      <c r="D31" s="48"/>
      <c r="E31" s="19">
        <v>251411</v>
      </c>
    </row>
    <row r="32" spans="1:5" ht="66" customHeight="1" thickBot="1" x14ac:dyDescent="0.35">
      <c r="A32" s="10" t="s">
        <v>38</v>
      </c>
      <c r="B32" s="9" t="s">
        <v>36</v>
      </c>
      <c r="C32" s="33">
        <v>251618</v>
      </c>
      <c r="D32" s="48"/>
      <c r="E32" s="26">
        <v>259956</v>
      </c>
    </row>
    <row r="33" spans="1:5" ht="32.25" customHeight="1" thickBot="1" x14ac:dyDescent="0.35">
      <c r="A33" s="12" t="s">
        <v>62</v>
      </c>
      <c r="B33" s="9" t="s">
        <v>63</v>
      </c>
      <c r="C33" s="33">
        <v>3500000</v>
      </c>
      <c r="D33" s="34"/>
      <c r="E33" s="27"/>
    </row>
    <row r="34" spans="1:5" ht="15" thickBot="1" x14ac:dyDescent="0.35">
      <c r="A34" s="2"/>
      <c r="B34" s="3" t="s">
        <v>35</v>
      </c>
      <c r="C34" s="29">
        <f>C25+C6</f>
        <v>181004931</v>
      </c>
      <c r="D34" s="30"/>
      <c r="E34" s="15">
        <f>E25+E6</f>
        <v>35489657</v>
      </c>
    </row>
  </sheetData>
  <mergeCells count="37">
    <mergeCell ref="C8:D8"/>
    <mergeCell ref="C9:D9"/>
    <mergeCell ref="C10:D10"/>
    <mergeCell ref="C11:D11"/>
    <mergeCell ref="C33:D33"/>
    <mergeCell ref="B1:E1"/>
    <mergeCell ref="C6:D6"/>
    <mergeCell ref="C24:D24"/>
    <mergeCell ref="C26:D26"/>
    <mergeCell ref="C34:D34"/>
    <mergeCell ref="C18:D18"/>
    <mergeCell ref="C30:D30"/>
    <mergeCell ref="C27:D27"/>
    <mergeCell ref="C31:D31"/>
    <mergeCell ref="C32:D32"/>
    <mergeCell ref="C28:D28"/>
    <mergeCell ref="C29:D29"/>
    <mergeCell ref="B20:B21"/>
    <mergeCell ref="C20:D21"/>
    <mergeCell ref="C19:D19"/>
    <mergeCell ref="C17:D17"/>
    <mergeCell ref="B2:E2"/>
    <mergeCell ref="C25:D25"/>
    <mergeCell ref="E20:E21"/>
    <mergeCell ref="C23:D23"/>
    <mergeCell ref="C12:D12"/>
    <mergeCell ref="C13:D13"/>
    <mergeCell ref="C14:D14"/>
    <mergeCell ref="C15:D15"/>
    <mergeCell ref="C16:D16"/>
    <mergeCell ref="C22:D22"/>
    <mergeCell ref="A3:E3"/>
    <mergeCell ref="B4:B5"/>
    <mergeCell ref="C4:D4"/>
    <mergeCell ref="C5:D5"/>
    <mergeCell ref="C7:D7"/>
    <mergeCell ref="A20:A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2022-12-02T11:08:06Z</dcterms:modified>
</cp:coreProperties>
</file>