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31.05.2022\Исполнение за 2021 год\"/>
    </mc:Choice>
  </mc:AlternateContent>
  <bookViews>
    <workbookView xWindow="360" yWindow="360" windowWidth="18852" windowHeight="11472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G79" i="1" l="1"/>
  <c r="G80" i="1"/>
  <c r="F80" i="1"/>
  <c r="F79" i="1" s="1"/>
  <c r="F110" i="1"/>
  <c r="F108" i="1"/>
  <c r="F106" i="1"/>
  <c r="F105" i="1" s="1"/>
  <c r="G110" i="1" l="1"/>
  <c r="G108" i="1"/>
  <c r="G106" i="1"/>
  <c r="G105" i="1" s="1"/>
  <c r="F86" i="1" l="1"/>
  <c r="G83" i="1"/>
  <c r="F83" i="1"/>
  <c r="G69" i="1"/>
  <c r="F69" i="1"/>
  <c r="G65" i="1"/>
  <c r="F65" i="1"/>
  <c r="F55" i="1"/>
  <c r="F54" i="1" s="1"/>
  <c r="F53" i="1" s="1"/>
  <c r="G55" i="1"/>
  <c r="G54" i="1" s="1"/>
  <c r="F50" i="1"/>
  <c r="G51" i="1"/>
  <c r="G50" i="1" s="1"/>
  <c r="F51" i="1"/>
  <c r="G48" i="1"/>
  <c r="G47" i="1" s="1"/>
  <c r="F48" i="1"/>
  <c r="F47" i="1" s="1"/>
  <c r="G30" i="1"/>
  <c r="F30" i="1"/>
  <c r="G19" i="1"/>
  <c r="F19" i="1"/>
  <c r="G21" i="1"/>
  <c r="F21" i="1"/>
  <c r="G53" i="1" l="1"/>
  <c r="F75" i="1" l="1"/>
  <c r="F73" i="1"/>
  <c r="F67" i="1"/>
  <c r="F63" i="1"/>
  <c r="F60" i="1"/>
  <c r="G75" i="1"/>
  <c r="G73" i="1"/>
  <c r="G67" i="1"/>
  <c r="G63" i="1"/>
  <c r="G60" i="1"/>
  <c r="F97" i="1"/>
  <c r="F99" i="1"/>
  <c r="F101" i="1"/>
  <c r="F103" i="1"/>
  <c r="F45" i="1"/>
  <c r="F43" i="1"/>
  <c r="F41" i="1"/>
  <c r="G45" i="1"/>
  <c r="G43" i="1"/>
  <c r="G41" i="1"/>
  <c r="F92" i="1"/>
  <c r="F88" i="1"/>
  <c r="F90" i="1"/>
  <c r="G38" i="1"/>
  <c r="G37" i="1" s="1"/>
  <c r="F38" i="1"/>
  <c r="F37" i="1" s="1"/>
  <c r="F35" i="1"/>
  <c r="F33" i="1"/>
  <c r="F29" i="1"/>
  <c r="F17" i="1"/>
  <c r="F16" i="1" s="1"/>
  <c r="F23" i="1"/>
  <c r="F14" i="1"/>
  <c r="F13" i="1" s="1"/>
  <c r="F10" i="1"/>
  <c r="F9" i="1" s="1"/>
  <c r="G103" i="1"/>
  <c r="G101" i="1"/>
  <c r="G99" i="1"/>
  <c r="G97" i="1"/>
  <c r="G92" i="1"/>
  <c r="G90" i="1"/>
  <c r="G88" i="1"/>
  <c r="G86" i="1"/>
  <c r="G35" i="1"/>
  <c r="G33" i="1"/>
  <c r="G29" i="1"/>
  <c r="G23" i="1"/>
  <c r="G17" i="1"/>
  <c r="G16" i="1" s="1"/>
  <c r="G14" i="1"/>
  <c r="G13" i="1" s="1"/>
  <c r="G10" i="1"/>
  <c r="G9" i="1" s="1"/>
  <c r="F59" i="1" l="1"/>
  <c r="G12" i="1"/>
  <c r="F12" i="1"/>
  <c r="G96" i="1"/>
  <c r="F96" i="1"/>
  <c r="G40" i="1"/>
  <c r="G59" i="1"/>
  <c r="G8" i="1" s="1"/>
  <c r="F40" i="1"/>
  <c r="G28" i="1"/>
  <c r="G82" i="1"/>
  <c r="G78" i="1" s="1"/>
  <c r="G77" i="1" s="1"/>
  <c r="F28" i="1"/>
  <c r="F82" i="1"/>
  <c r="F78" i="1" s="1"/>
  <c r="F8" i="1" l="1"/>
  <c r="F77" i="1"/>
  <c r="F112" i="1" l="1"/>
  <c r="G112" i="1"/>
</calcChain>
</file>

<file path=xl/sharedStrings.xml><?xml version="1.0" encoding="utf-8"?>
<sst xmlns="http://schemas.openxmlformats.org/spreadsheetml/2006/main" count="172" uniqueCount="121">
  <si>
    <t>Глава муниципального образования</t>
  </si>
  <si>
    <t>Центральный аппарат</t>
  </si>
  <si>
    <t>Другие общегосударственные вопросы</t>
  </si>
  <si>
    <t>Организация и содержание мест захоронения</t>
  </si>
  <si>
    <t>Обеспечение деятельности подведомственных учреждений</t>
  </si>
  <si>
    <t>Наименование</t>
  </si>
  <si>
    <t>Организация и содержание уличного освещения</t>
  </si>
  <si>
    <t>Организация и содержание прочих объектов благоустройства</t>
  </si>
  <si>
    <t>городского поселения Мышкин</t>
  </si>
  <si>
    <t>к решению Муниципального Совета</t>
  </si>
  <si>
    <t>Мероприятия по обеспечению безопасности движения пешеходов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</si>
  <si>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</si>
  <si>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Субсидия на государственную поддержку молодых семей Ярославской области в приобретении (строительстве) жилья</t>
  </si>
  <si>
    <t>Вид расходов</t>
  </si>
  <si>
    <t>Исполнено (руб.)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</si>
  <si>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</si>
  <si>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01.0.00.00000</t>
  </si>
  <si>
    <t>01.0.01.L4970</t>
  </si>
  <si>
    <t>Субсидии гражданам на приобретение жилья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</si>
  <si>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</si>
  <si>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02.0.00.00000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</si>
  <si>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</si>
  <si>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02.0.01.00000</t>
  </si>
  <si>
    <t>Обеспечение мер первичной пожарной безопасности на территории городского поселения Мышкин</t>
  </si>
  <si>
    <t>02.0.01.11060</t>
  </si>
  <si>
    <t xml:space="preserve">Прочая закупка товаров, работ, услуг </t>
  </si>
  <si>
    <t>Подпрограмма "Обеспечение безопасности  граждан на водных объектах городского поселения Мышкин на 2020-2022 годы"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</si>
  <si>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</si>
  <si>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</si>
  <si>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</si>
  <si>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Подпрограмма «Профилактика терроризма и экстремизма, а также минимизация и (или) ликвидация последствий их проявлений на территории городского поселения Мышкин на 2020-2022 годы»</t>
  </si>
  <si>
    <t>02.0.06.11110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</si>
  <si>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</si>
  <si>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03.0.00.00000</t>
  </si>
  <si>
    <t>Организационное обеспечение малого и среднего предпринимательства на территории городского поселения Мышкин</t>
  </si>
  <si>
    <t>03.0.01.11100</t>
  </si>
  <si>
    <t>Муниципальная программа «Жилищно-коммунальное хозяйство городского поселения Мышкин на 2020-2022 годы»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</si>
  <si>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</si>
  <si>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</si>
  <si>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</si>
  <si>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</si>
  <si>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</si>
  <si>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</si>
  <si>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Субсидия на возмещение части затрат, возникших в связи с оказанием услуги "Мытьё в бане" населению городского поселения Мышкин</t>
  </si>
  <si>
    <t>04.0.02.11140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</si>
  <si>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</si>
  <si>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</si>
  <si>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Подпрограмма «Благоустройство городского поселения Мышкин на 2020-2022 годы»</t>
  </si>
  <si>
    <t>04.0.05.00000</t>
  </si>
  <si>
    <t>04.0.05.11170</t>
  </si>
  <si>
    <t>Организация и содержание объектов озеленения</t>
  </si>
  <si>
    <t>04.0.05.11180</t>
  </si>
  <si>
    <t>04.0.05.11190</t>
  </si>
  <si>
    <t>04.0.05.11200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</si>
  <si>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</si>
  <si>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</si>
  <si>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Муниципальная  программа «Развитие культуры, физической культуры, спорта, молодежной политики и патриотического воспитания в городском поселении Мышкин на 2020-2022 годы»</t>
  </si>
  <si>
    <t>05.0.00.00000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</si>
  <si>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</si>
  <si>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05.0.01.11260</t>
  </si>
  <si>
    <t>05.0.02.11270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</si>
  <si>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годы».</t>
  </si>
  <si>
    <t>05.0.03.11280</t>
  </si>
  <si>
    <t xml:space="preserve"> Муниципальная программа «Развитие сети автомобильных дорог  городского поселения Мышкин на 2020 -2022 годы»</t>
  </si>
  <si>
    <t>06.0.00.00000</t>
  </si>
  <si>
    <t>Содержание и ремонт автомобильных дорог</t>
  </si>
  <si>
    <t>06.0.01.12440</t>
  </si>
  <si>
    <t>06.0.01.11340</t>
  </si>
  <si>
    <t>06.0.01.72440</t>
  </si>
  <si>
    <t>Субсидия на капитальный ремонт и ремонт дорожных объектов муниципальной собственности</t>
  </si>
  <si>
    <t>06.0.01.75620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</si>
  <si>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</si>
  <si>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</si>
  <si>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07.0.00.00000</t>
  </si>
  <si>
    <t>Субсидия на формирование современной городской среды  (благоустройство дворовых территорий)</t>
  </si>
  <si>
    <t>07.0.F2.55550</t>
  </si>
  <si>
    <t>Субсидия на формирование современной городской среды (благоустройство общественных территорий)</t>
  </si>
  <si>
    <t>Непрограммные расходы</t>
  </si>
  <si>
    <t>20.0.00.00000</t>
  </si>
  <si>
    <t>Осуществление первичного воинского учета</t>
  </si>
  <si>
    <t>20.0.00.51180</t>
  </si>
  <si>
    <t>20.0.00.11570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</si>
  <si>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</si>
  <si>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</si>
  <si>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</si>
  <si>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Межбюджетные трансферты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</si>
  <si>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</si>
  <si>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</si>
  <si>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</si>
  <si>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</si>
  <si>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</si>
  <si>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</si>
  <si>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</si>
  <si>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КВСР</t>
  </si>
  <si>
    <t>Целевая статья</t>
  </si>
  <si>
    <t>Муниципальное учреждение "Администрация городского поселения Мышкин"</t>
  </si>
  <si>
    <t>Муниципальное учреждение "Управление городского хозяйства"</t>
  </si>
  <si>
    <t xml:space="preserve">Подпрограмма «Обеспечение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территории городского поселения Мышкин на 2020-2022 годы»
</t>
  </si>
  <si>
    <t>Всего</t>
  </si>
  <si>
    <t>Текущий финансовый год</t>
  </si>
  <si>
    <t>Муниципальная программа "Формирование современной городской среды на территории городского поселения Мышкин на 2018-2022 годы"</t>
  </si>
  <si>
    <t>Приложение 4</t>
  </si>
  <si>
    <t xml:space="preserve">Исполнение ведомственной структуры расходов бюджета за 2021 год 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</si>
  <si>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</si>
  <si>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</si>
  <si>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02.0.03.11080</t>
  </si>
  <si>
    <t>02.0.04.11090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</si>
  <si>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</si>
  <si>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 xml:space="preserve">Иные межбюджетные трансферты </t>
  </si>
  <si>
    <t>07.0.01.00001</t>
  </si>
  <si>
    <t>Муниципальная программа "Эффективная власть в городском поселении Мышкин на 2021-2023 годы"</t>
  </si>
  <si>
    <t>Развитие муниципальной службы в Администрации городского поселения Мышкин</t>
  </si>
  <si>
    <t>Содержание центрального аппарата</t>
  </si>
  <si>
    <t>Закупка энергетических ресурсов</t>
  </si>
  <si>
    <t>09.0.00.00000</t>
  </si>
  <si>
    <t>09.0.01.00000</t>
  </si>
  <si>
    <t>09.0.01.11580</t>
  </si>
  <si>
    <t>Благоустройство городского парка отдыха "Сицкий сад" (благоустройство общественных территорий)</t>
  </si>
  <si>
    <t>Обеспечение мероприятий по ремонту муниципального жилищного фонда</t>
  </si>
  <si>
    <t>04.0.01.11120</t>
  </si>
  <si>
    <t xml:space="preserve"> от 31.05.2022 №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</si>
</sst>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99">
    <xf numFmtId="0" fontId="0" fillId="0" borderId="0" xfId="0"/>
    <xf numFmtId="0" fontId="1" fillId="0" borderId="0" xfId="0" applyFont="1" applyFill="1" applyBorder="1" applyAlignment="1">
      <alignment horizontal="center" vertical="top" wrapText="1"/>
    </xf>
    <xf numFmtId="0" fontId="0" fillId="0" borderId="0" xfId="0" applyBorder="1"/>
    <xf numFmtId="0" fontId="2" fillId="0" borderId="0" xfId="0" applyFont="1"/>
    <xf numFmtId="4" fontId="5" fillId="0" borderId="4" xfId="0" applyNumberFormat="1" applyFont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3" fontId="6" fillId="0" borderId="7" xfId="0" applyNumberFormat="1" applyFont="1" applyBorder="1" applyAlignment="1">
      <alignment horizontal="center" vertical="top" wrapText="1"/>
    </xf>
    <xf numFmtId="4" fontId="6" fillId="0" borderId="7" xfId="0" applyNumberFormat="1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3" fontId="5" fillId="0" borderId="7" xfId="0" applyNumberFormat="1" applyFont="1" applyBorder="1" applyAlignment="1">
      <alignment horizontal="center" vertical="top" wrapText="1"/>
    </xf>
    <xf numFmtId="4" fontId="5" fillId="0" borderId="7" xfId="0" applyNumberFormat="1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0" xfId="0" applyFont="1" applyBorder="1" applyAlignment="1">
      <alignment vertical="top" wrapText="1"/>
    </xf>
    <xf numFmtId="0" fontId="7" fillId="0" borderId="13" xfId="0" applyFont="1" applyBorder="1" applyAlignment="1">
      <alignment horizontal="center" vertical="top" wrapText="1"/>
    </xf>
    <xf numFmtId="4" fontId="5" fillId="0" borderId="13" xfId="0" applyNumberFormat="1" applyFont="1" applyBorder="1" applyAlignment="1">
      <alignment horizontal="center" vertical="top" wrapText="1"/>
    </xf>
    <xf numFmtId="0" fontId="5" fillId="0" borderId="14" xfId="0" applyFont="1" applyBorder="1" applyAlignment="1">
      <alignment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4" fontId="5" fillId="0" borderId="16" xfId="0" applyNumberFormat="1" applyFont="1" applyBorder="1" applyAlignment="1">
      <alignment horizontal="center" vertical="top" wrapText="1"/>
    </xf>
    <xf numFmtId="0" fontId="3" fillId="0" borderId="0" xfId="0" applyFont="1" applyAlignment="1">
      <alignment wrapText="1"/>
    </xf>
    <xf numFmtId="0" fontId="7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top" wrapText="1"/>
    </xf>
    <xf numFmtId="0" fontId="5" fillId="0" borderId="20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15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20" xfId="0" applyFont="1" applyBorder="1" applyAlignment="1">
      <alignment horizontal="center" vertical="top" wrapText="1"/>
    </xf>
    <xf numFmtId="0" fontId="6" fillId="0" borderId="21" xfId="0" applyFont="1" applyBorder="1" applyAlignment="1">
      <alignment vertical="top" wrapText="1"/>
    </xf>
    <xf numFmtId="0" fontId="3" fillId="0" borderId="22" xfId="0" applyFont="1" applyBorder="1" applyAlignment="1">
      <alignment wrapText="1"/>
    </xf>
    <xf numFmtId="0" fontId="5" fillId="0" borderId="23" xfId="0" applyFont="1" applyBorder="1" applyAlignment="1">
      <alignment vertical="top" wrapText="1"/>
    </xf>
    <xf numFmtId="0" fontId="3" fillId="0" borderId="14" xfId="0" applyFont="1" applyBorder="1" applyAlignment="1">
      <alignment wrapText="1"/>
    </xf>
    <xf numFmtId="4" fontId="6" fillId="0" borderId="14" xfId="0" applyNumberFormat="1" applyFont="1" applyBorder="1" applyAlignment="1">
      <alignment horizontal="center" vertical="top" wrapText="1"/>
    </xf>
    <xf numFmtId="4" fontId="6" fillId="0" borderId="4" xfId="0" applyNumberFormat="1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9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14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4" fontId="0" fillId="0" borderId="0" xfId="0" applyNumberFormat="1"/>
    <xf numFmtId="0" fontId="6" fillId="0" borderId="7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4" fontId="5" fillId="0" borderId="14" xfId="0" applyNumberFormat="1" applyFont="1" applyBorder="1" applyAlignment="1">
      <alignment horizontal="center" vertical="top" wrapText="1"/>
    </xf>
    <xf numFmtId="4" fontId="5" fillId="0" borderId="23" xfId="0" applyNumberFormat="1" applyFont="1" applyBorder="1" applyAlignment="1">
      <alignment horizontal="center" vertical="top" wrapText="1"/>
    </xf>
    <xf numFmtId="0" fontId="5" fillId="0" borderId="20" xfId="0" applyFont="1" applyBorder="1" applyAlignment="1">
      <alignment vertical="top" wrapText="1"/>
    </xf>
    <xf numFmtId="0" fontId="5" fillId="0" borderId="24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6" fillId="0" borderId="20" xfId="0" applyFont="1" applyBorder="1" applyAlignment="1">
      <alignment vertical="top" wrapText="1"/>
    </xf>
    <xf numFmtId="0" fontId="5" fillId="0" borderId="29" xfId="0" applyFont="1" applyBorder="1" applyAlignment="1">
      <alignment vertical="top" wrapText="1"/>
    </xf>
    <xf numFmtId="0" fontId="6" fillId="0" borderId="14" xfId="0" applyFont="1" applyBorder="1" applyAlignment="1">
      <alignment vertical="center" wrapText="1"/>
    </xf>
    <xf numFmtId="0" fontId="5" fillId="0" borderId="14" xfId="0" applyFont="1" applyBorder="1" applyAlignment="1">
      <alignment vertical="center" wrapText="1"/>
    </xf>
    <xf numFmtId="0" fontId="3" fillId="0" borderId="0" xfId="0" applyFont="1" applyAlignment="1">
      <alignment horizontal="right"/>
    </xf>
    <xf numFmtId="0" fontId="0" fillId="0" borderId="0" xfId="0" applyAlignment="1"/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5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49" fontId="5" fillId="0" borderId="8" xfId="0" applyNumberFormat="1" applyFont="1" applyBorder="1" applyAlignment="1">
      <alignment horizontal="center" vertical="top" wrapText="1"/>
    </xf>
    <xf numFmtId="49" fontId="5" fillId="0" borderId="9" xfId="0" applyNumberFormat="1" applyFont="1" applyBorder="1" applyAlignment="1">
      <alignment horizontal="center" vertical="top" wrapText="1"/>
    </xf>
    <xf numFmtId="0" fontId="6" fillId="0" borderId="19" xfId="0" applyFont="1" applyBorder="1" applyAlignment="1">
      <alignment horizontal="center" vertical="top" wrapText="1"/>
    </xf>
    <xf numFmtId="0" fontId="3" fillId="0" borderId="0" xfId="0" applyFont="1" applyAlignment="1">
      <alignment horizontal="right"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6" fillId="0" borderId="17" xfId="0" applyFont="1" applyBorder="1" applyAlignment="1">
      <alignment horizontal="center" vertical="top" wrapText="1"/>
    </xf>
    <xf numFmtId="0" fontId="6" fillId="0" borderId="18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6" fillId="0" borderId="28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26" xfId="0" applyFont="1" applyBorder="1" applyAlignment="1">
      <alignment horizontal="center" vertical="top" wrapText="1"/>
    </xf>
    <xf numFmtId="0" fontId="6" fillId="0" borderId="27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9" fillId="0" borderId="15" xfId="1" applyNumberFormat="1" applyFont="1" applyFill="1" applyBorder="1" applyAlignment="1" applyProtection="1">
      <alignment horizontal="center" vertical="center" wrapText="1"/>
      <protection hidden="1"/>
    </xf>
    <xf numFmtId="0" fontId="9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6" fillId="0" borderId="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tabSelected="1" zoomScaleNormal="100" workbookViewId="0">
      <selection activeCell="D4" sqref="D4:G4"/>
    </sheetView>
  </sheetViews>
  <sheetFormatPr defaultRowHeight="14.4" x14ac:dyDescent="0.3"/>
  <cols>
    <col min="1" max="1" width="42.5546875" customWidth="1"/>
    <col min="2" max="2" width="9" customWidth="1"/>
    <col min="3" max="3" width="8.6640625" customWidth="1"/>
    <col min="4" max="4" width="5.5546875" customWidth="1"/>
    <col min="5" max="5" width="9.44140625" customWidth="1"/>
    <col min="6" max="6" width="13.6640625" customWidth="1"/>
    <col min="7" max="7" width="13" customWidth="1"/>
    <col min="8" max="8" width="8.6640625" customWidth="1"/>
    <col min="9" max="9" width="12.33203125" customWidth="1"/>
    <col min="10" max="10" width="13.5546875" customWidth="1"/>
    <col min="11" max="11" width="10.6640625" customWidth="1"/>
  </cols>
  <sheetData>
    <row r="1" spans="1:7" x14ac:dyDescent="0.3">
      <c r="E1" s="57" t="s">
        <v>101</v>
      </c>
      <c r="F1" s="57"/>
      <c r="G1" s="58"/>
    </row>
    <row r="2" spans="1:7" ht="15" customHeight="1" x14ac:dyDescent="0.3">
      <c r="D2" s="71" t="s">
        <v>9</v>
      </c>
      <c r="E2" s="72"/>
      <c r="F2" s="72"/>
      <c r="G2" s="58"/>
    </row>
    <row r="3" spans="1:7" x14ac:dyDescent="0.3">
      <c r="D3" s="57" t="s">
        <v>8</v>
      </c>
      <c r="E3" s="73"/>
      <c r="F3" s="73"/>
      <c r="G3" s="58"/>
    </row>
    <row r="4" spans="1:7" x14ac:dyDescent="0.3">
      <c r="D4" s="57" t="s">
        <v>120</v>
      </c>
      <c r="E4" s="57"/>
      <c r="F4" s="57"/>
      <c r="G4" s="57"/>
    </row>
    <row r="5" spans="1:7" ht="25.5" customHeight="1" x14ac:dyDescent="0.3">
      <c r="A5" s="59" t="s">
        <v>102</v>
      </c>
      <c r="B5" s="59"/>
      <c r="C5" s="59"/>
      <c r="D5" s="59"/>
      <c r="E5" s="59"/>
      <c r="F5" s="59"/>
      <c r="G5" s="59"/>
    </row>
    <row r="6" spans="1:7" ht="15" customHeight="1" thickBot="1" x14ac:dyDescent="0.35"/>
    <row r="7" spans="1:7" ht="45" customHeight="1" thickBot="1" x14ac:dyDescent="0.35">
      <c r="A7" s="39" t="s">
        <v>5</v>
      </c>
      <c r="B7" s="40" t="s">
        <v>93</v>
      </c>
      <c r="C7" s="92" t="s">
        <v>94</v>
      </c>
      <c r="D7" s="93"/>
      <c r="E7" s="41" t="s">
        <v>13</v>
      </c>
      <c r="F7" s="42" t="s">
        <v>99</v>
      </c>
      <c r="G7" s="38" t="s">
        <v>14</v>
      </c>
    </row>
    <row r="8" spans="1:7" ht="26.25" customHeight="1" thickBot="1" x14ac:dyDescent="0.35">
      <c r="A8" s="31" t="s">
        <v>95</v>
      </c>
      <c r="B8" s="32">
        <v>639</v>
      </c>
      <c r="C8" s="60"/>
      <c r="D8" s="61"/>
      <c r="E8" s="25"/>
      <c r="F8" s="37">
        <f>F9+F12+F25+F28+F40+F59+F47+F50+F53</f>
        <v>11626018.220000003</v>
      </c>
      <c r="G8" s="37">
        <f>G9+G12+G25+G28+G40+G59+G47+G50+G53</f>
        <v>10832740.499999998</v>
      </c>
    </row>
    <row r="9" spans="1:7" ht="52.5" customHeight="1" thickBot="1" x14ac:dyDescent="0.35">
      <c r="A9" s="5" t="s">
        <v>15</v>
      </c>
      <c r="B9" s="27"/>
      <c r="C9" s="94" t="s">
        <v>16</v>
      </c>
      <c r="D9" s="88"/>
      <c r="E9" s="6"/>
      <c r="F9" s="7">
        <f>F10</f>
        <v>740044</v>
      </c>
      <c r="G9" s="7">
        <f>G10</f>
        <v>702702</v>
      </c>
    </row>
    <row r="10" spans="1:7" ht="40.200000000000003" thickBot="1" x14ac:dyDescent="0.35">
      <c r="A10" s="8" t="s">
        <v>12</v>
      </c>
      <c r="B10" s="28"/>
      <c r="C10" s="62" t="s">
        <v>17</v>
      </c>
      <c r="D10" s="63"/>
      <c r="E10" s="9"/>
      <c r="F10" s="10">
        <f>F11</f>
        <v>740044</v>
      </c>
      <c r="G10" s="10">
        <f>G11</f>
        <v>702702</v>
      </c>
    </row>
    <row r="11" spans="1:7" s="3" customFormat="1" ht="16.5" customHeight="1" thickBot="1" x14ac:dyDescent="0.25">
      <c r="A11" s="8" t="s">
        <v>18</v>
      </c>
      <c r="B11" s="28"/>
      <c r="C11" s="62"/>
      <c r="D11" s="63"/>
      <c r="E11" s="9">
        <v>300</v>
      </c>
      <c r="F11" s="10">
        <v>740044</v>
      </c>
      <c r="G11" s="10">
        <v>702702</v>
      </c>
    </row>
    <row r="12" spans="1:7" ht="67.5" customHeight="1" thickBot="1" x14ac:dyDescent="0.35">
      <c r="A12" s="5" t="s">
        <v>19</v>
      </c>
      <c r="B12" s="27"/>
      <c r="C12" s="64" t="s">
        <v>20</v>
      </c>
      <c r="D12" s="65"/>
      <c r="E12" s="11"/>
      <c r="F12" s="7">
        <f>F13+F16+F23+F19+F21</f>
        <v>238451.57</v>
      </c>
      <c r="G12" s="7">
        <f>G13+G16+G23+G19+G21</f>
        <v>238451.57</v>
      </c>
    </row>
    <row r="13" spans="1:7" ht="42" customHeight="1" thickBot="1" x14ac:dyDescent="0.35">
      <c r="A13" s="8" t="s">
        <v>21</v>
      </c>
      <c r="B13" s="28"/>
      <c r="C13" s="62" t="s">
        <v>22</v>
      </c>
      <c r="D13" s="63"/>
      <c r="E13" s="12"/>
      <c r="F13" s="10">
        <f>F14</f>
        <v>80000</v>
      </c>
      <c r="G13" s="10">
        <f>G14</f>
        <v>80000</v>
      </c>
    </row>
    <row r="14" spans="1:7" ht="38.25" customHeight="1" thickBot="1" x14ac:dyDescent="0.35">
      <c r="A14" s="8" t="s">
        <v>23</v>
      </c>
      <c r="B14" s="28"/>
      <c r="C14" s="62" t="s">
        <v>24</v>
      </c>
      <c r="D14" s="63"/>
      <c r="E14" s="13"/>
      <c r="F14" s="10">
        <f>F15</f>
        <v>80000</v>
      </c>
      <c r="G14" s="10">
        <f>G15</f>
        <v>80000</v>
      </c>
    </row>
    <row r="15" spans="1:7" ht="15" thickBot="1" x14ac:dyDescent="0.35">
      <c r="A15" s="8" t="s">
        <v>25</v>
      </c>
      <c r="B15" s="28"/>
      <c r="C15" s="62"/>
      <c r="D15" s="63"/>
      <c r="E15" s="13">
        <v>200</v>
      </c>
      <c r="F15" s="10">
        <v>80000</v>
      </c>
      <c r="G15" s="10">
        <v>80000</v>
      </c>
    </row>
    <row r="16" spans="1:7" ht="40.5" customHeight="1" thickBot="1" x14ac:dyDescent="0.35">
      <c r="A16" s="14" t="s">
        <v>26</v>
      </c>
      <c r="B16" s="29"/>
      <c r="C16" s="95" t="s">
        <v>27</v>
      </c>
      <c r="D16" s="96"/>
      <c r="E16" s="15"/>
      <c r="F16" s="16">
        <f>F17</f>
        <v>26031.57</v>
      </c>
      <c r="G16" s="16">
        <f>G17</f>
        <v>26031.57</v>
      </c>
    </row>
    <row r="17" spans="1:9" ht="29.25" customHeight="1" thickBot="1" x14ac:dyDescent="0.35">
      <c r="A17" s="17" t="s">
        <v>28</v>
      </c>
      <c r="B17" s="30"/>
      <c r="C17" s="91" t="s">
        <v>29</v>
      </c>
      <c r="D17" s="86"/>
      <c r="E17" s="18"/>
      <c r="F17" s="4">
        <f>F18</f>
        <v>26031.57</v>
      </c>
      <c r="G17" s="4">
        <f>G18</f>
        <v>26031.57</v>
      </c>
    </row>
    <row r="18" spans="1:9" ht="19.5" customHeight="1" thickBot="1" x14ac:dyDescent="0.35">
      <c r="A18" s="28" t="s">
        <v>25</v>
      </c>
      <c r="B18" s="17"/>
      <c r="C18" s="85"/>
      <c r="D18" s="86"/>
      <c r="E18" s="19">
        <v>200</v>
      </c>
      <c r="F18" s="20">
        <v>26031.57</v>
      </c>
      <c r="G18" s="20">
        <v>26031.57</v>
      </c>
    </row>
    <row r="19" spans="1:9" ht="39" customHeight="1" thickBot="1" x14ac:dyDescent="0.35">
      <c r="A19" s="28" t="s">
        <v>103</v>
      </c>
      <c r="B19" s="17"/>
      <c r="C19" s="91" t="s">
        <v>105</v>
      </c>
      <c r="D19" s="86"/>
      <c r="E19" s="45"/>
      <c r="F19" s="48">
        <f>F20</f>
        <v>9800</v>
      </c>
      <c r="G19" s="4">
        <f>G20</f>
        <v>9800</v>
      </c>
    </row>
    <row r="20" spans="1:9" ht="19.5" customHeight="1" thickBot="1" x14ac:dyDescent="0.35">
      <c r="A20" s="28" t="s">
        <v>25</v>
      </c>
      <c r="B20" s="17"/>
      <c r="C20" s="85"/>
      <c r="D20" s="86"/>
      <c r="E20" s="19">
        <v>200</v>
      </c>
      <c r="F20" s="48">
        <v>9800</v>
      </c>
      <c r="G20" s="4">
        <v>9800</v>
      </c>
    </row>
    <row r="21" spans="1:9" ht="66" customHeight="1" thickBot="1" x14ac:dyDescent="0.35">
      <c r="A21" s="28" t="s">
        <v>104</v>
      </c>
      <c r="B21" s="17"/>
      <c r="C21" s="91" t="s">
        <v>106</v>
      </c>
      <c r="D21" s="86"/>
      <c r="E21" s="45"/>
      <c r="F21" s="48">
        <f>F22</f>
        <v>9800</v>
      </c>
      <c r="G21" s="4">
        <f>G22</f>
        <v>9800</v>
      </c>
    </row>
    <row r="22" spans="1:9" ht="19.5" customHeight="1" thickBot="1" x14ac:dyDescent="0.35">
      <c r="A22" s="28" t="s">
        <v>25</v>
      </c>
      <c r="B22" s="17"/>
      <c r="C22" s="85"/>
      <c r="D22" s="86"/>
      <c r="E22" s="19">
        <v>200</v>
      </c>
      <c r="F22" s="48">
        <v>9800</v>
      </c>
      <c r="G22" s="4">
        <v>9800</v>
      </c>
    </row>
    <row r="23" spans="1:9" ht="66.599999999999994" thickBot="1" x14ac:dyDescent="0.35">
      <c r="A23" s="8" t="s">
        <v>30</v>
      </c>
      <c r="B23" s="28"/>
      <c r="C23" s="97" t="s">
        <v>31</v>
      </c>
      <c r="D23" s="98"/>
      <c r="E23" s="47"/>
      <c r="F23" s="49">
        <f>F24</f>
        <v>112820</v>
      </c>
      <c r="G23" s="10">
        <f>G24</f>
        <v>112820</v>
      </c>
    </row>
    <row r="24" spans="1:9" ht="15" thickBot="1" x14ac:dyDescent="0.35">
      <c r="A24" s="8" t="s">
        <v>25</v>
      </c>
      <c r="B24" s="28"/>
      <c r="C24" s="62"/>
      <c r="D24" s="63"/>
      <c r="E24" s="13">
        <v>200</v>
      </c>
      <c r="F24" s="10">
        <v>112820</v>
      </c>
      <c r="G24" s="10">
        <v>112820</v>
      </c>
    </row>
    <row r="25" spans="1:9" ht="53.4" thickBot="1" x14ac:dyDescent="0.35">
      <c r="A25" s="5" t="s">
        <v>32</v>
      </c>
      <c r="B25" s="27"/>
      <c r="C25" s="64" t="s">
        <v>33</v>
      </c>
      <c r="D25" s="65"/>
      <c r="E25" s="11"/>
      <c r="F25" s="7">
        <v>10000</v>
      </c>
      <c r="G25" s="7">
        <v>10000</v>
      </c>
    </row>
    <row r="26" spans="1:9" ht="40.200000000000003" thickBot="1" x14ac:dyDescent="0.35">
      <c r="A26" s="8" t="s">
        <v>34</v>
      </c>
      <c r="B26" s="28"/>
      <c r="C26" s="62" t="s">
        <v>35</v>
      </c>
      <c r="D26" s="63"/>
      <c r="E26" s="13"/>
      <c r="F26" s="10">
        <v>10000</v>
      </c>
      <c r="G26" s="10">
        <v>10000</v>
      </c>
    </row>
    <row r="27" spans="1:9" ht="15" thickBot="1" x14ac:dyDescent="0.35">
      <c r="A27" s="8" t="s">
        <v>25</v>
      </c>
      <c r="B27" s="28"/>
      <c r="C27" s="64"/>
      <c r="D27" s="65"/>
      <c r="E27" s="13">
        <v>200</v>
      </c>
      <c r="F27" s="10">
        <v>10000</v>
      </c>
      <c r="G27" s="10">
        <v>10000</v>
      </c>
    </row>
    <row r="28" spans="1:9" ht="40.200000000000003" thickBot="1" x14ac:dyDescent="0.35">
      <c r="A28" s="5" t="s">
        <v>36</v>
      </c>
      <c r="B28" s="27"/>
      <c r="C28" s="64" t="s">
        <v>37</v>
      </c>
      <c r="D28" s="65"/>
      <c r="E28" s="11"/>
      <c r="F28" s="7">
        <f>F29+F33+F35+F37</f>
        <v>2020608.77</v>
      </c>
      <c r="G28" s="7">
        <f>G29+G33+G35+G37</f>
        <v>2020608.77</v>
      </c>
      <c r="I28" s="43"/>
    </row>
    <row r="29" spans="1:9" ht="27" thickBot="1" x14ac:dyDescent="0.35">
      <c r="A29" s="8" t="s">
        <v>38</v>
      </c>
      <c r="B29" s="28"/>
      <c r="C29" s="62" t="s">
        <v>39</v>
      </c>
      <c r="D29" s="63"/>
      <c r="E29" s="12"/>
      <c r="F29" s="10">
        <f>F30</f>
        <v>340925.25</v>
      </c>
      <c r="G29" s="10">
        <f>G30</f>
        <v>340925.25</v>
      </c>
    </row>
    <row r="30" spans="1:9" ht="42.75" customHeight="1" thickBot="1" x14ac:dyDescent="0.35">
      <c r="A30" s="8" t="s">
        <v>40</v>
      </c>
      <c r="B30" s="28"/>
      <c r="C30" s="62" t="s">
        <v>41</v>
      </c>
      <c r="D30" s="63"/>
      <c r="E30" s="13"/>
      <c r="F30" s="10">
        <f>F31+F32</f>
        <v>340925.25</v>
      </c>
      <c r="G30" s="10">
        <f>G31+G32</f>
        <v>340925.25</v>
      </c>
    </row>
    <row r="31" spans="1:9" ht="15.75" customHeight="1" thickBot="1" x14ac:dyDescent="0.35">
      <c r="A31" s="8" t="s">
        <v>25</v>
      </c>
      <c r="B31" s="28"/>
      <c r="C31" s="64"/>
      <c r="D31" s="65"/>
      <c r="E31" s="13">
        <v>200</v>
      </c>
      <c r="F31" s="10">
        <v>340151.32</v>
      </c>
      <c r="G31" s="10">
        <v>340151.32</v>
      </c>
    </row>
    <row r="32" spans="1:9" ht="15.75" customHeight="1" thickBot="1" x14ac:dyDescent="0.35">
      <c r="A32" s="8" t="s">
        <v>42</v>
      </c>
      <c r="B32" s="28"/>
      <c r="C32" s="64"/>
      <c r="D32" s="65"/>
      <c r="E32" s="13">
        <v>800</v>
      </c>
      <c r="F32" s="10">
        <v>773.93</v>
      </c>
      <c r="G32" s="10">
        <v>773.93</v>
      </c>
    </row>
    <row r="33" spans="1:7" ht="39.75" customHeight="1" thickBot="1" x14ac:dyDescent="0.35">
      <c r="A33" s="8" t="s">
        <v>43</v>
      </c>
      <c r="B33" s="28"/>
      <c r="C33" s="62" t="s">
        <v>44</v>
      </c>
      <c r="D33" s="63"/>
      <c r="E33" s="12"/>
      <c r="F33" s="10">
        <f>F34</f>
        <v>1600000</v>
      </c>
      <c r="G33" s="10">
        <f>G34</f>
        <v>1600000</v>
      </c>
    </row>
    <row r="34" spans="1:7" ht="15" thickBot="1" x14ac:dyDescent="0.35">
      <c r="A34" s="8" t="s">
        <v>42</v>
      </c>
      <c r="B34" s="28"/>
      <c r="C34" s="64"/>
      <c r="D34" s="65"/>
      <c r="E34" s="13">
        <v>800</v>
      </c>
      <c r="F34" s="10">
        <v>1600000</v>
      </c>
      <c r="G34" s="10">
        <v>1600000</v>
      </c>
    </row>
    <row r="35" spans="1:7" ht="40.5" customHeight="1" thickBot="1" x14ac:dyDescent="0.35">
      <c r="A35" s="8" t="s">
        <v>45</v>
      </c>
      <c r="B35" s="28"/>
      <c r="C35" s="62" t="s">
        <v>46</v>
      </c>
      <c r="D35" s="63"/>
      <c r="E35" s="13"/>
      <c r="F35" s="10">
        <f>F36</f>
        <v>70000</v>
      </c>
      <c r="G35" s="10">
        <f>G36</f>
        <v>70000</v>
      </c>
    </row>
    <row r="36" spans="1:7" ht="15.75" customHeight="1" thickBot="1" x14ac:dyDescent="0.35">
      <c r="A36" s="8" t="s">
        <v>25</v>
      </c>
      <c r="B36" s="28"/>
      <c r="C36" s="64"/>
      <c r="D36" s="65"/>
      <c r="E36" s="13">
        <v>200</v>
      </c>
      <c r="F36" s="10">
        <v>70000</v>
      </c>
      <c r="G36" s="10">
        <v>70000</v>
      </c>
    </row>
    <row r="37" spans="1:7" ht="27" thickBot="1" x14ac:dyDescent="0.35">
      <c r="A37" s="8" t="s">
        <v>47</v>
      </c>
      <c r="B37" s="28"/>
      <c r="C37" s="62" t="s">
        <v>48</v>
      </c>
      <c r="D37" s="63"/>
      <c r="E37" s="13"/>
      <c r="F37" s="10">
        <f>F38</f>
        <v>9683.52</v>
      </c>
      <c r="G37" s="10">
        <f>G38</f>
        <v>9683.52</v>
      </c>
    </row>
    <row r="38" spans="1:7" ht="29.25" customHeight="1" thickBot="1" x14ac:dyDescent="0.35">
      <c r="A38" s="8" t="s">
        <v>7</v>
      </c>
      <c r="B38" s="28"/>
      <c r="C38" s="62" t="s">
        <v>53</v>
      </c>
      <c r="D38" s="63"/>
      <c r="E38" s="13"/>
      <c r="F38" s="10">
        <f>F39</f>
        <v>9683.52</v>
      </c>
      <c r="G38" s="10">
        <f>G39</f>
        <v>9683.52</v>
      </c>
    </row>
    <row r="39" spans="1:7" ht="15" thickBot="1" x14ac:dyDescent="0.35">
      <c r="A39" s="8" t="s">
        <v>25</v>
      </c>
      <c r="B39" s="28"/>
      <c r="C39" s="64"/>
      <c r="D39" s="65"/>
      <c r="E39" s="13">
        <v>200</v>
      </c>
      <c r="F39" s="10">
        <v>9683.52</v>
      </c>
      <c r="G39" s="10">
        <v>9683.52</v>
      </c>
    </row>
    <row r="40" spans="1:7" ht="51.75" customHeight="1" thickBot="1" x14ac:dyDescent="0.35">
      <c r="A40" s="5" t="s">
        <v>56</v>
      </c>
      <c r="B40" s="33"/>
      <c r="C40" s="64" t="s">
        <v>57</v>
      </c>
      <c r="D40" s="65"/>
      <c r="E40" s="11"/>
      <c r="F40" s="7">
        <f>F41+F43+F45</f>
        <v>107500</v>
      </c>
      <c r="G40" s="7">
        <f>G41+G43+G45</f>
        <v>107500</v>
      </c>
    </row>
    <row r="41" spans="1:7" ht="56.25" customHeight="1" thickBot="1" x14ac:dyDescent="0.35">
      <c r="A41" s="21" t="s">
        <v>58</v>
      </c>
      <c r="B41" s="34"/>
      <c r="C41" s="76" t="s">
        <v>59</v>
      </c>
      <c r="D41" s="77"/>
      <c r="E41" s="22"/>
      <c r="F41" s="10">
        <f>F42</f>
        <v>20000</v>
      </c>
      <c r="G41" s="10">
        <f>G42</f>
        <v>20000</v>
      </c>
    </row>
    <row r="42" spans="1:7" ht="15" thickBot="1" x14ac:dyDescent="0.35">
      <c r="A42" s="30" t="s">
        <v>25</v>
      </c>
      <c r="B42" s="17"/>
      <c r="C42" s="78"/>
      <c r="D42" s="79"/>
      <c r="E42" s="23">
        <v>200</v>
      </c>
      <c r="F42" s="10">
        <v>20000</v>
      </c>
      <c r="G42" s="10">
        <v>20000</v>
      </c>
    </row>
    <row r="43" spans="1:7" ht="79.5" customHeight="1" thickBot="1" x14ac:dyDescent="0.35">
      <c r="A43" s="28" t="s">
        <v>97</v>
      </c>
      <c r="B43" s="35"/>
      <c r="C43" s="80" t="s">
        <v>60</v>
      </c>
      <c r="D43" s="63"/>
      <c r="E43" s="13"/>
      <c r="F43" s="10">
        <f>F44</f>
        <v>49500</v>
      </c>
      <c r="G43" s="10">
        <f>G44</f>
        <v>49500</v>
      </c>
    </row>
    <row r="44" spans="1:7" ht="15" thickBot="1" x14ac:dyDescent="0.35">
      <c r="A44" s="14" t="s">
        <v>25</v>
      </c>
      <c r="B44" s="28"/>
      <c r="C44" s="64"/>
      <c r="D44" s="65"/>
      <c r="E44" s="13">
        <v>200</v>
      </c>
      <c r="F44" s="10">
        <v>49500</v>
      </c>
      <c r="G44" s="10">
        <v>49500</v>
      </c>
    </row>
    <row r="45" spans="1:7" ht="70.5" customHeight="1" thickBot="1" x14ac:dyDescent="0.35">
      <c r="A45" s="36" t="s">
        <v>61</v>
      </c>
      <c r="B45" s="21"/>
      <c r="C45" s="81" t="s">
        <v>62</v>
      </c>
      <c r="D45" s="82"/>
      <c r="E45" s="13"/>
      <c r="F45" s="10">
        <f>F46</f>
        <v>38000</v>
      </c>
      <c r="G45" s="10">
        <f>G46</f>
        <v>38000</v>
      </c>
    </row>
    <row r="46" spans="1:7" ht="19.5" customHeight="1" thickBot="1" x14ac:dyDescent="0.35">
      <c r="A46" s="17" t="s">
        <v>25</v>
      </c>
      <c r="B46" s="30"/>
      <c r="C46" s="83"/>
      <c r="D46" s="84"/>
      <c r="E46" s="13">
        <v>200</v>
      </c>
      <c r="F46" s="10">
        <v>38000</v>
      </c>
      <c r="G46" s="10">
        <v>38000</v>
      </c>
    </row>
    <row r="47" spans="1:7" ht="44.25" customHeight="1" thickBot="1" x14ac:dyDescent="0.35">
      <c r="A47" s="5" t="s">
        <v>63</v>
      </c>
      <c r="B47" s="27"/>
      <c r="C47" s="74" t="s">
        <v>64</v>
      </c>
      <c r="D47" s="75"/>
      <c r="E47" s="13"/>
      <c r="F47" s="7">
        <f>F48</f>
        <v>346000</v>
      </c>
      <c r="G47" s="7">
        <f>G48</f>
        <v>336748.36</v>
      </c>
    </row>
    <row r="48" spans="1:7" ht="53.25" customHeight="1" thickBot="1" x14ac:dyDescent="0.35">
      <c r="A48" s="8" t="s">
        <v>71</v>
      </c>
      <c r="B48" s="28"/>
      <c r="C48" s="62" t="s">
        <v>72</v>
      </c>
      <c r="D48" s="63"/>
      <c r="E48" s="13"/>
      <c r="F48" s="10">
        <f>F49</f>
        <v>346000</v>
      </c>
      <c r="G48" s="10">
        <f>G49</f>
        <v>336748.36</v>
      </c>
    </row>
    <row r="49" spans="1:7" ht="17.25" customHeight="1" thickBot="1" x14ac:dyDescent="0.35">
      <c r="A49" s="14" t="s">
        <v>42</v>
      </c>
      <c r="B49" s="29"/>
      <c r="C49" s="89"/>
      <c r="D49" s="90"/>
      <c r="E49" s="13">
        <v>800</v>
      </c>
      <c r="F49" s="10">
        <v>346000</v>
      </c>
      <c r="G49" s="10">
        <v>336748.36</v>
      </c>
    </row>
    <row r="50" spans="1:7" ht="52.5" customHeight="1" thickBot="1" x14ac:dyDescent="0.35">
      <c r="A50" s="24" t="s">
        <v>100</v>
      </c>
      <c r="B50" s="53"/>
      <c r="C50" s="66" t="s">
        <v>73</v>
      </c>
      <c r="D50" s="67"/>
      <c r="E50" s="44"/>
      <c r="F50" s="7">
        <f>F51</f>
        <v>537000</v>
      </c>
      <c r="G50" s="7">
        <f>G51</f>
        <v>37000</v>
      </c>
    </row>
    <row r="51" spans="1:7" ht="69.75" customHeight="1" thickBot="1" x14ac:dyDescent="0.35">
      <c r="A51" s="17" t="s">
        <v>107</v>
      </c>
      <c r="B51" s="51"/>
      <c r="C51" s="91" t="s">
        <v>109</v>
      </c>
      <c r="D51" s="86"/>
      <c r="E51" s="13"/>
      <c r="F51" s="10">
        <f>F52</f>
        <v>537000</v>
      </c>
      <c r="G51" s="10">
        <f>G52</f>
        <v>37000</v>
      </c>
    </row>
    <row r="52" spans="1:7" ht="17.25" customHeight="1" thickBot="1" x14ac:dyDescent="0.35">
      <c r="A52" s="17" t="s">
        <v>108</v>
      </c>
      <c r="B52" s="50"/>
      <c r="C52" s="66"/>
      <c r="D52" s="67"/>
      <c r="E52" s="13">
        <v>500</v>
      </c>
      <c r="F52" s="10">
        <v>537000</v>
      </c>
      <c r="G52" s="10">
        <v>37000</v>
      </c>
    </row>
    <row r="53" spans="1:7" ht="41.25" customHeight="1" thickBot="1" x14ac:dyDescent="0.35">
      <c r="A53" s="55" t="s">
        <v>110</v>
      </c>
      <c r="B53" s="17"/>
      <c r="C53" s="70" t="s">
        <v>114</v>
      </c>
      <c r="D53" s="65"/>
      <c r="E53" s="13"/>
      <c r="F53" s="7">
        <f>F54</f>
        <v>550697.80000000005</v>
      </c>
      <c r="G53" s="7">
        <f>G55</f>
        <v>466522.18999999994</v>
      </c>
    </row>
    <row r="54" spans="1:7" ht="29.25" customHeight="1" thickBot="1" x14ac:dyDescent="0.35">
      <c r="A54" s="56" t="s">
        <v>111</v>
      </c>
      <c r="B54" s="35"/>
      <c r="C54" s="80" t="s">
        <v>115</v>
      </c>
      <c r="D54" s="63"/>
      <c r="E54" s="13"/>
      <c r="F54" s="10">
        <f>F55</f>
        <v>550697.80000000005</v>
      </c>
      <c r="G54" s="10">
        <f>G55</f>
        <v>466522.18999999994</v>
      </c>
    </row>
    <row r="55" spans="1:7" ht="17.25" customHeight="1" thickBot="1" x14ac:dyDescent="0.35">
      <c r="A55" s="56" t="s">
        <v>112</v>
      </c>
      <c r="B55" s="35"/>
      <c r="C55" s="80" t="s">
        <v>116</v>
      </c>
      <c r="D55" s="63"/>
      <c r="E55" s="13"/>
      <c r="F55" s="10">
        <f>F56+F57+F58</f>
        <v>550697.80000000005</v>
      </c>
      <c r="G55" s="10">
        <f>G56+G58+G57</f>
        <v>466522.18999999994</v>
      </c>
    </row>
    <row r="56" spans="1:7" ht="17.25" customHeight="1" thickBot="1" x14ac:dyDescent="0.35">
      <c r="A56" s="8" t="s">
        <v>25</v>
      </c>
      <c r="B56" s="54"/>
      <c r="C56" s="66"/>
      <c r="D56" s="67"/>
      <c r="E56" s="13">
        <v>200</v>
      </c>
      <c r="F56" s="13">
        <v>335906.28</v>
      </c>
      <c r="G56" s="10">
        <v>317491.23</v>
      </c>
    </row>
    <row r="57" spans="1:7" ht="17.25" customHeight="1" thickBot="1" x14ac:dyDescent="0.35">
      <c r="A57" s="8" t="s">
        <v>113</v>
      </c>
      <c r="B57" s="54"/>
      <c r="C57" s="66"/>
      <c r="D57" s="67"/>
      <c r="E57" s="13">
        <v>200</v>
      </c>
      <c r="F57" s="13">
        <v>177754.53</v>
      </c>
      <c r="G57" s="10">
        <v>111993.97</v>
      </c>
    </row>
    <row r="58" spans="1:7" ht="17.25" customHeight="1" thickBot="1" x14ac:dyDescent="0.35">
      <c r="A58" s="8" t="s">
        <v>42</v>
      </c>
      <c r="B58" s="54"/>
      <c r="C58" s="66"/>
      <c r="D58" s="67"/>
      <c r="E58" s="13">
        <v>800</v>
      </c>
      <c r="F58" s="13">
        <v>37036.99</v>
      </c>
      <c r="G58" s="10">
        <v>37036.99</v>
      </c>
    </row>
    <row r="59" spans="1:7" ht="15" thickBot="1" x14ac:dyDescent="0.35">
      <c r="A59" s="52" t="s">
        <v>77</v>
      </c>
      <c r="B59" s="52"/>
      <c r="C59" s="87" t="s">
        <v>78</v>
      </c>
      <c r="D59" s="88"/>
      <c r="E59" s="11"/>
      <c r="F59" s="7">
        <f>F60+F63+F65+F67+F69+F73+F75</f>
        <v>7075716.080000001</v>
      </c>
      <c r="G59" s="7">
        <f>G60+G63+G65+G67+G69+G73+G75</f>
        <v>6913207.6100000003</v>
      </c>
    </row>
    <row r="60" spans="1:7" ht="15.75" customHeight="1" thickBot="1" x14ac:dyDescent="0.35">
      <c r="A60" s="8" t="s">
        <v>79</v>
      </c>
      <c r="B60" s="28"/>
      <c r="C60" s="62" t="s">
        <v>80</v>
      </c>
      <c r="D60" s="63"/>
      <c r="E60" s="13"/>
      <c r="F60" s="10">
        <f>F61+F62</f>
        <v>238636</v>
      </c>
      <c r="G60" s="10">
        <f>G61+G62</f>
        <v>238636</v>
      </c>
    </row>
    <row r="61" spans="1:7" ht="66.75" customHeight="1" thickBot="1" x14ac:dyDescent="0.35">
      <c r="A61" s="8" t="s">
        <v>55</v>
      </c>
      <c r="B61" s="28"/>
      <c r="C61" s="64"/>
      <c r="D61" s="65"/>
      <c r="E61" s="13">
        <v>100</v>
      </c>
      <c r="F61" s="10">
        <v>237896.71</v>
      </c>
      <c r="G61" s="10">
        <v>237896.71</v>
      </c>
    </row>
    <row r="62" spans="1:7" ht="16.5" customHeight="1" thickBot="1" x14ac:dyDescent="0.35">
      <c r="A62" s="8" t="s">
        <v>25</v>
      </c>
      <c r="B62" s="28"/>
      <c r="C62" s="64"/>
      <c r="D62" s="65"/>
      <c r="E62" s="13">
        <v>200</v>
      </c>
      <c r="F62" s="10">
        <v>739.29</v>
      </c>
      <c r="G62" s="10">
        <v>739.29</v>
      </c>
    </row>
    <row r="63" spans="1:7" ht="18.75" customHeight="1" thickBot="1" x14ac:dyDescent="0.35">
      <c r="A63" s="8" t="s">
        <v>0</v>
      </c>
      <c r="B63" s="28"/>
      <c r="C63" s="62" t="s">
        <v>81</v>
      </c>
      <c r="D63" s="63"/>
      <c r="E63" s="13"/>
      <c r="F63" s="10">
        <f>F64</f>
        <v>881505.92</v>
      </c>
      <c r="G63" s="10">
        <f>G64</f>
        <v>853176.95</v>
      </c>
    </row>
    <row r="64" spans="1:7" ht="66" customHeight="1" thickBot="1" x14ac:dyDescent="0.35">
      <c r="A64" s="8" t="s">
        <v>55</v>
      </c>
      <c r="B64" s="28"/>
      <c r="C64" s="64"/>
      <c r="D64" s="65"/>
      <c r="E64" s="13">
        <v>100</v>
      </c>
      <c r="F64" s="10">
        <v>881505.92</v>
      </c>
      <c r="G64" s="10">
        <v>853176.95</v>
      </c>
    </row>
    <row r="65" spans="1:7" ht="17.25" customHeight="1" thickBot="1" x14ac:dyDescent="0.35">
      <c r="A65" s="8" t="s">
        <v>1</v>
      </c>
      <c r="B65" s="28"/>
      <c r="C65" s="62" t="s">
        <v>82</v>
      </c>
      <c r="D65" s="63"/>
      <c r="E65" s="13"/>
      <c r="F65" s="10">
        <f>F66</f>
        <v>4078317.15</v>
      </c>
      <c r="G65" s="10">
        <f>G66</f>
        <v>3966914.09</v>
      </c>
    </row>
    <row r="66" spans="1:7" ht="66.75" customHeight="1" thickBot="1" x14ac:dyDescent="0.35">
      <c r="A66" s="8" t="s">
        <v>55</v>
      </c>
      <c r="B66" s="28"/>
      <c r="C66" s="64"/>
      <c r="D66" s="65"/>
      <c r="E66" s="13">
        <v>100</v>
      </c>
      <c r="F66" s="10">
        <v>4078317.15</v>
      </c>
      <c r="G66" s="10">
        <v>3966914.09</v>
      </c>
    </row>
    <row r="67" spans="1:7" ht="42" customHeight="1" thickBot="1" x14ac:dyDescent="0.35">
      <c r="A67" s="8" t="s">
        <v>83</v>
      </c>
      <c r="B67" s="28"/>
      <c r="C67" s="62" t="s">
        <v>84</v>
      </c>
      <c r="D67" s="63"/>
      <c r="E67" s="13"/>
      <c r="F67" s="10">
        <f>F68</f>
        <v>127068</v>
      </c>
      <c r="G67" s="10">
        <f>G68</f>
        <v>127068</v>
      </c>
    </row>
    <row r="68" spans="1:7" ht="18" customHeight="1" thickBot="1" x14ac:dyDescent="0.35">
      <c r="A68" s="8" t="s">
        <v>85</v>
      </c>
      <c r="B68" s="28"/>
      <c r="C68" s="64"/>
      <c r="D68" s="65"/>
      <c r="E68" s="13">
        <v>500</v>
      </c>
      <c r="F68" s="10">
        <v>127068</v>
      </c>
      <c r="G68" s="10">
        <v>127068</v>
      </c>
    </row>
    <row r="69" spans="1:7" ht="17.25" customHeight="1" thickBot="1" x14ac:dyDescent="0.35">
      <c r="A69" s="8" t="s">
        <v>2</v>
      </c>
      <c r="B69" s="28"/>
      <c r="C69" s="62" t="s">
        <v>86</v>
      </c>
      <c r="D69" s="63"/>
      <c r="E69" s="13"/>
      <c r="F69" s="10">
        <f>F70+F72+F71</f>
        <v>1651243.28</v>
      </c>
      <c r="G69" s="10">
        <f>G70+G72+G71</f>
        <v>1628466.8399999999</v>
      </c>
    </row>
    <row r="70" spans="1:7" ht="15" customHeight="1" thickBot="1" x14ac:dyDescent="0.35">
      <c r="A70" s="8" t="s">
        <v>25</v>
      </c>
      <c r="B70" s="28"/>
      <c r="C70" s="62"/>
      <c r="D70" s="63"/>
      <c r="E70" s="13">
        <v>200</v>
      </c>
      <c r="F70" s="10">
        <v>935798.26</v>
      </c>
      <c r="G70" s="10">
        <v>913100.23</v>
      </c>
    </row>
    <row r="71" spans="1:7" ht="15" customHeight="1" thickBot="1" x14ac:dyDescent="0.35">
      <c r="A71" s="8" t="s">
        <v>113</v>
      </c>
      <c r="B71" s="54"/>
      <c r="C71" s="66"/>
      <c r="D71" s="67"/>
      <c r="E71" s="13">
        <v>200</v>
      </c>
      <c r="F71" s="10">
        <v>602245.47</v>
      </c>
      <c r="G71" s="10">
        <v>602245.47</v>
      </c>
    </row>
    <row r="72" spans="1:7" ht="15" thickBot="1" x14ac:dyDescent="0.35">
      <c r="A72" s="8" t="s">
        <v>42</v>
      </c>
      <c r="B72" s="28"/>
      <c r="C72" s="64"/>
      <c r="D72" s="65"/>
      <c r="E72" s="13">
        <v>800</v>
      </c>
      <c r="F72" s="10">
        <v>113199.55</v>
      </c>
      <c r="G72" s="10">
        <v>113121.14</v>
      </c>
    </row>
    <row r="73" spans="1:7" ht="27" thickBot="1" x14ac:dyDescent="0.35">
      <c r="A73" s="8" t="s">
        <v>87</v>
      </c>
      <c r="B73" s="28"/>
      <c r="C73" s="62" t="s">
        <v>88</v>
      </c>
      <c r="D73" s="63"/>
      <c r="E73" s="13"/>
      <c r="F73" s="10">
        <f>F74</f>
        <v>50226.36</v>
      </c>
      <c r="G73" s="10">
        <f>G74</f>
        <v>50226.36</v>
      </c>
    </row>
    <row r="74" spans="1:7" ht="17.25" customHeight="1" thickBot="1" x14ac:dyDescent="0.35">
      <c r="A74" s="8" t="s">
        <v>89</v>
      </c>
      <c r="B74" s="28"/>
      <c r="C74" s="62"/>
      <c r="D74" s="63"/>
      <c r="E74" s="13">
        <v>300</v>
      </c>
      <c r="F74" s="10">
        <v>50226.36</v>
      </c>
      <c r="G74" s="10">
        <v>50226.36</v>
      </c>
    </row>
    <row r="75" spans="1:7" ht="27" thickBot="1" x14ac:dyDescent="0.35">
      <c r="A75" s="8" t="s">
        <v>90</v>
      </c>
      <c r="B75" s="28"/>
      <c r="C75" s="62" t="s">
        <v>91</v>
      </c>
      <c r="D75" s="63"/>
      <c r="E75" s="13"/>
      <c r="F75" s="10">
        <f>F76</f>
        <v>48719.37</v>
      </c>
      <c r="G75" s="10">
        <f>G76</f>
        <v>48719.37</v>
      </c>
    </row>
    <row r="76" spans="1:7" ht="27" customHeight="1" thickBot="1" x14ac:dyDescent="0.35">
      <c r="A76" s="8" t="s">
        <v>92</v>
      </c>
      <c r="B76" s="28"/>
      <c r="C76" s="62"/>
      <c r="D76" s="63"/>
      <c r="E76" s="13">
        <v>700</v>
      </c>
      <c r="F76" s="10">
        <v>48719.37</v>
      </c>
      <c r="G76" s="10">
        <v>48719.37</v>
      </c>
    </row>
    <row r="77" spans="1:7" ht="29.25" customHeight="1" thickBot="1" x14ac:dyDescent="0.35">
      <c r="A77" s="5" t="s">
        <v>96</v>
      </c>
      <c r="B77" s="26">
        <v>639</v>
      </c>
      <c r="C77" s="64"/>
      <c r="D77" s="65"/>
      <c r="E77" s="13"/>
      <c r="F77" s="7">
        <f>F78+F96+F105</f>
        <v>38573678.170000002</v>
      </c>
      <c r="G77" s="7">
        <f>G78+G96+G105</f>
        <v>38173107.979999997</v>
      </c>
    </row>
    <row r="78" spans="1:7" ht="40.200000000000003" thickBot="1" x14ac:dyDescent="0.35">
      <c r="A78" s="5" t="s">
        <v>36</v>
      </c>
      <c r="B78" s="27"/>
      <c r="C78" s="64" t="s">
        <v>37</v>
      </c>
      <c r="D78" s="65"/>
      <c r="E78" s="13"/>
      <c r="F78" s="7">
        <f>F82+F79</f>
        <v>14724294.780000001</v>
      </c>
      <c r="G78" s="7">
        <f>G82+G79</f>
        <v>14324707.449999999</v>
      </c>
    </row>
    <row r="79" spans="1:7" ht="27" thickBot="1" x14ac:dyDescent="0.35">
      <c r="A79" s="8" t="s">
        <v>38</v>
      </c>
      <c r="B79" s="28"/>
      <c r="C79" s="62" t="s">
        <v>39</v>
      </c>
      <c r="D79" s="63"/>
      <c r="E79" s="46"/>
      <c r="F79" s="10">
        <f>F80</f>
        <v>2032</v>
      </c>
      <c r="G79" s="10">
        <f>G80</f>
        <v>2032</v>
      </c>
    </row>
    <row r="80" spans="1:7" ht="29.25" customHeight="1" thickBot="1" x14ac:dyDescent="0.35">
      <c r="A80" s="8" t="s">
        <v>118</v>
      </c>
      <c r="B80" s="27"/>
      <c r="C80" s="62" t="s">
        <v>119</v>
      </c>
      <c r="D80" s="63"/>
      <c r="E80" s="46"/>
      <c r="F80" s="10">
        <f>F81</f>
        <v>2032</v>
      </c>
      <c r="G80" s="10">
        <f>G81</f>
        <v>2032</v>
      </c>
    </row>
    <row r="81" spans="1:7" ht="15" thickBot="1" x14ac:dyDescent="0.35">
      <c r="A81" s="8" t="s">
        <v>25</v>
      </c>
      <c r="B81" s="27"/>
      <c r="C81" s="64"/>
      <c r="D81" s="65"/>
      <c r="E81" s="46">
        <v>200</v>
      </c>
      <c r="F81" s="10">
        <v>2032</v>
      </c>
      <c r="G81" s="10">
        <v>2032</v>
      </c>
    </row>
    <row r="82" spans="1:7" ht="27.75" customHeight="1" thickBot="1" x14ac:dyDescent="0.35">
      <c r="A82" s="8" t="s">
        <v>47</v>
      </c>
      <c r="B82" s="28"/>
      <c r="C82" s="62" t="s">
        <v>48</v>
      </c>
      <c r="D82" s="63"/>
      <c r="E82" s="13"/>
      <c r="F82" s="10">
        <f>F83+F86+F88+F90+F92</f>
        <v>14722262.780000001</v>
      </c>
      <c r="G82" s="10">
        <f>G83+G86+G88+G90+G92</f>
        <v>14322675.449999999</v>
      </c>
    </row>
    <row r="83" spans="1:7" ht="15.75" customHeight="1" thickBot="1" x14ac:dyDescent="0.35">
      <c r="A83" s="8" t="s">
        <v>6</v>
      </c>
      <c r="B83" s="28"/>
      <c r="C83" s="62" t="s">
        <v>49</v>
      </c>
      <c r="D83" s="63"/>
      <c r="E83" s="13"/>
      <c r="F83" s="10">
        <f>F84+F85</f>
        <v>4345573.49</v>
      </c>
      <c r="G83" s="10">
        <f>G84+G85</f>
        <v>4219807.55</v>
      </c>
    </row>
    <row r="84" spans="1:7" ht="15" customHeight="1" thickBot="1" x14ac:dyDescent="0.35">
      <c r="A84" s="8" t="s">
        <v>25</v>
      </c>
      <c r="B84" s="28"/>
      <c r="C84" s="64"/>
      <c r="D84" s="65"/>
      <c r="E84" s="13">
        <v>200</v>
      </c>
      <c r="F84" s="10">
        <v>1099993.03</v>
      </c>
      <c r="G84" s="10">
        <v>1099991.1399999999</v>
      </c>
    </row>
    <row r="85" spans="1:7" ht="15" customHeight="1" thickBot="1" x14ac:dyDescent="0.35">
      <c r="A85" s="8" t="s">
        <v>113</v>
      </c>
      <c r="B85" s="28"/>
      <c r="C85" s="64"/>
      <c r="D85" s="65"/>
      <c r="E85" s="13">
        <v>200</v>
      </c>
      <c r="F85" s="10">
        <v>3245580.46</v>
      </c>
      <c r="G85" s="10">
        <v>3119816.41</v>
      </c>
    </row>
    <row r="86" spans="1:7" ht="15" thickBot="1" x14ac:dyDescent="0.35">
      <c r="A86" s="8" t="s">
        <v>50</v>
      </c>
      <c r="B86" s="28"/>
      <c r="C86" s="62" t="s">
        <v>51</v>
      </c>
      <c r="D86" s="63"/>
      <c r="E86" s="13"/>
      <c r="F86" s="10">
        <f>F87</f>
        <v>847500</v>
      </c>
      <c r="G86" s="10">
        <f>G87</f>
        <v>847500</v>
      </c>
    </row>
    <row r="87" spans="1:7" ht="15" thickBot="1" x14ac:dyDescent="0.35">
      <c r="A87" s="8" t="s">
        <v>25</v>
      </c>
      <c r="B87" s="28"/>
      <c r="C87" s="64"/>
      <c r="D87" s="65"/>
      <c r="E87" s="13">
        <v>200</v>
      </c>
      <c r="F87" s="10">
        <v>847500</v>
      </c>
      <c r="G87" s="10">
        <v>847500</v>
      </c>
    </row>
    <row r="88" spans="1:7" ht="17.25" customHeight="1" thickBot="1" x14ac:dyDescent="0.35">
      <c r="A88" s="8" t="s">
        <v>3</v>
      </c>
      <c r="B88" s="28"/>
      <c r="C88" s="62" t="s">
        <v>52</v>
      </c>
      <c r="D88" s="63"/>
      <c r="E88" s="13"/>
      <c r="F88" s="10">
        <f>F89</f>
        <v>31785.599999999999</v>
      </c>
      <c r="G88" s="10">
        <f>G89</f>
        <v>31785.599999999999</v>
      </c>
    </row>
    <row r="89" spans="1:7" ht="17.25" customHeight="1" thickBot="1" x14ac:dyDescent="0.35">
      <c r="A89" s="8" t="s">
        <v>25</v>
      </c>
      <c r="B89" s="28"/>
      <c r="C89" s="64"/>
      <c r="D89" s="65"/>
      <c r="E89" s="13">
        <v>200</v>
      </c>
      <c r="F89" s="10">
        <v>31785.599999999999</v>
      </c>
      <c r="G89" s="10">
        <v>31785.599999999999</v>
      </c>
    </row>
    <row r="90" spans="1:7" ht="27" customHeight="1" thickBot="1" x14ac:dyDescent="0.35">
      <c r="A90" s="8" t="s">
        <v>7</v>
      </c>
      <c r="B90" s="28"/>
      <c r="C90" s="62" t="s">
        <v>53</v>
      </c>
      <c r="D90" s="63"/>
      <c r="E90" s="13"/>
      <c r="F90" s="10">
        <f>F91</f>
        <v>2723738.4</v>
      </c>
      <c r="G90" s="10">
        <f>G91</f>
        <v>2713462.73</v>
      </c>
    </row>
    <row r="91" spans="1:7" ht="15.75" customHeight="1" thickBot="1" x14ac:dyDescent="0.35">
      <c r="A91" s="8" t="s">
        <v>25</v>
      </c>
      <c r="B91" s="28"/>
      <c r="C91" s="64"/>
      <c r="D91" s="65"/>
      <c r="E91" s="13">
        <v>200</v>
      </c>
      <c r="F91" s="10">
        <v>2723738.4</v>
      </c>
      <c r="G91" s="10">
        <v>2713462.73</v>
      </c>
    </row>
    <row r="92" spans="1:7" ht="27.75" customHeight="1" thickBot="1" x14ac:dyDescent="0.35">
      <c r="A92" s="8" t="s">
        <v>4</v>
      </c>
      <c r="B92" s="28"/>
      <c r="C92" s="62" t="s">
        <v>54</v>
      </c>
      <c r="D92" s="63"/>
      <c r="E92" s="13"/>
      <c r="F92" s="10">
        <f>F93+F95+F94</f>
        <v>6773665.29</v>
      </c>
      <c r="G92" s="10">
        <f>G93+G94+G95</f>
        <v>6510119.5700000003</v>
      </c>
    </row>
    <row r="93" spans="1:7" ht="68.25" customHeight="1" thickBot="1" x14ac:dyDescent="0.35">
      <c r="A93" s="8" t="s">
        <v>55</v>
      </c>
      <c r="B93" s="28"/>
      <c r="C93" s="64"/>
      <c r="D93" s="65"/>
      <c r="E93" s="13">
        <v>100</v>
      </c>
      <c r="F93" s="10">
        <v>6065769.8700000001</v>
      </c>
      <c r="G93" s="10">
        <v>5825587.96</v>
      </c>
    </row>
    <row r="94" spans="1:7" ht="18" customHeight="1" thickBot="1" x14ac:dyDescent="0.35">
      <c r="A94" s="8" t="s">
        <v>25</v>
      </c>
      <c r="B94" s="28"/>
      <c r="C94" s="64"/>
      <c r="D94" s="65"/>
      <c r="E94" s="13">
        <v>200</v>
      </c>
      <c r="F94" s="10">
        <v>705731</v>
      </c>
      <c r="G94" s="10">
        <v>682367.19</v>
      </c>
    </row>
    <row r="95" spans="1:7" ht="15" customHeight="1" thickBot="1" x14ac:dyDescent="0.35">
      <c r="A95" s="8" t="s">
        <v>42</v>
      </c>
      <c r="B95" s="28"/>
      <c r="C95" s="64"/>
      <c r="D95" s="65"/>
      <c r="E95" s="13">
        <v>800</v>
      </c>
      <c r="F95" s="10">
        <v>2164.42</v>
      </c>
      <c r="G95" s="10">
        <v>2164.42</v>
      </c>
    </row>
    <row r="96" spans="1:7" ht="40.5" customHeight="1" thickBot="1" x14ac:dyDescent="0.35">
      <c r="A96" s="5" t="s">
        <v>63</v>
      </c>
      <c r="B96" s="27"/>
      <c r="C96" s="74" t="s">
        <v>64</v>
      </c>
      <c r="D96" s="75"/>
      <c r="E96" s="13"/>
      <c r="F96" s="7">
        <f>F97+F99+F101+F103</f>
        <v>10082866.390000001</v>
      </c>
      <c r="G96" s="7">
        <f>G97+G101+G103+G99</f>
        <v>10082866.390000001</v>
      </c>
    </row>
    <row r="97" spans="1:7" ht="15" customHeight="1" thickBot="1" x14ac:dyDescent="0.35">
      <c r="A97" s="8" t="s">
        <v>65</v>
      </c>
      <c r="B97" s="28"/>
      <c r="C97" s="62" t="s">
        <v>66</v>
      </c>
      <c r="D97" s="63"/>
      <c r="E97" s="13"/>
      <c r="F97" s="10">
        <f>F98</f>
        <v>1905762.39</v>
      </c>
      <c r="G97" s="10">
        <f>G98</f>
        <v>1905762.39</v>
      </c>
    </row>
    <row r="98" spans="1:7" ht="15" customHeight="1" thickBot="1" x14ac:dyDescent="0.35">
      <c r="A98" s="8" t="s">
        <v>25</v>
      </c>
      <c r="B98" s="28"/>
      <c r="C98" s="62"/>
      <c r="D98" s="63"/>
      <c r="E98" s="13">
        <v>200</v>
      </c>
      <c r="F98" s="10">
        <v>1905762.39</v>
      </c>
      <c r="G98" s="10">
        <v>1905762.39</v>
      </c>
    </row>
    <row r="99" spans="1:7" ht="30.75" customHeight="1" thickBot="1" x14ac:dyDescent="0.35">
      <c r="A99" s="8" t="s">
        <v>10</v>
      </c>
      <c r="B99" s="28"/>
      <c r="C99" s="68" t="s">
        <v>67</v>
      </c>
      <c r="D99" s="69"/>
      <c r="E99" s="13"/>
      <c r="F99" s="10">
        <f>F100</f>
        <v>150000</v>
      </c>
      <c r="G99" s="10">
        <f>G100</f>
        <v>150000</v>
      </c>
    </row>
    <row r="100" spans="1:7" ht="18.75" customHeight="1" thickBot="1" x14ac:dyDescent="0.35">
      <c r="A100" s="8" t="s">
        <v>25</v>
      </c>
      <c r="B100" s="28"/>
      <c r="C100" s="62"/>
      <c r="D100" s="63"/>
      <c r="E100" s="13">
        <v>200</v>
      </c>
      <c r="F100" s="10">
        <v>150000</v>
      </c>
      <c r="G100" s="10">
        <v>150000</v>
      </c>
    </row>
    <row r="101" spans="1:7" ht="63" customHeight="1" thickBot="1" x14ac:dyDescent="0.35">
      <c r="A101" s="8" t="s">
        <v>11</v>
      </c>
      <c r="B101" s="28"/>
      <c r="C101" s="62" t="s">
        <v>68</v>
      </c>
      <c r="D101" s="63"/>
      <c r="E101" s="13"/>
      <c r="F101" s="10">
        <f>F102</f>
        <v>3027104</v>
      </c>
      <c r="G101" s="10">
        <f>G102</f>
        <v>3027104</v>
      </c>
    </row>
    <row r="102" spans="1:7" ht="13.5" customHeight="1" thickBot="1" x14ac:dyDescent="0.35">
      <c r="A102" s="8" t="s">
        <v>25</v>
      </c>
      <c r="B102" s="28"/>
      <c r="C102" s="62"/>
      <c r="D102" s="63"/>
      <c r="E102" s="13">
        <v>200</v>
      </c>
      <c r="F102" s="10">
        <v>3027104</v>
      </c>
      <c r="G102" s="10">
        <v>3027104</v>
      </c>
    </row>
    <row r="103" spans="1:7" ht="30" customHeight="1" thickBot="1" x14ac:dyDescent="0.35">
      <c r="A103" s="8" t="s">
        <v>69</v>
      </c>
      <c r="B103" s="28"/>
      <c r="C103" s="62" t="s">
        <v>70</v>
      </c>
      <c r="D103" s="63"/>
      <c r="E103" s="13"/>
      <c r="F103" s="10">
        <f>F104</f>
        <v>5000000</v>
      </c>
      <c r="G103" s="10">
        <f>G104</f>
        <v>5000000</v>
      </c>
    </row>
    <row r="104" spans="1:7" ht="15" thickBot="1" x14ac:dyDescent="0.35">
      <c r="A104" s="8" t="s">
        <v>25</v>
      </c>
      <c r="B104" s="28"/>
      <c r="C104" s="62"/>
      <c r="D104" s="63"/>
      <c r="E104" s="13">
        <v>200</v>
      </c>
      <c r="F104" s="10">
        <v>5000000</v>
      </c>
      <c r="G104" s="10">
        <v>5000000</v>
      </c>
    </row>
    <row r="105" spans="1:7" ht="52.5" customHeight="1" thickBot="1" x14ac:dyDescent="0.35">
      <c r="A105" s="5" t="s">
        <v>100</v>
      </c>
      <c r="B105" s="27"/>
      <c r="C105" s="64" t="s">
        <v>73</v>
      </c>
      <c r="D105" s="65"/>
      <c r="E105" s="13"/>
      <c r="F105" s="7">
        <f>F106+F108+F110</f>
        <v>13766517</v>
      </c>
      <c r="G105" s="7">
        <f>G106+G108+G110</f>
        <v>13765534.139999999</v>
      </c>
    </row>
    <row r="106" spans="1:7" ht="40.200000000000003" thickBot="1" x14ac:dyDescent="0.35">
      <c r="A106" s="8" t="s">
        <v>74</v>
      </c>
      <c r="B106" s="28"/>
      <c r="C106" s="62" t="s">
        <v>75</v>
      </c>
      <c r="D106" s="63"/>
      <c r="E106" s="13"/>
      <c r="F106" s="10">
        <f>F107</f>
        <v>1423762</v>
      </c>
      <c r="G106" s="10">
        <f>G107</f>
        <v>1423453.2</v>
      </c>
    </row>
    <row r="107" spans="1:7" ht="15" thickBot="1" x14ac:dyDescent="0.35">
      <c r="A107" s="8" t="s">
        <v>25</v>
      </c>
      <c r="B107" s="28"/>
      <c r="C107" s="62"/>
      <c r="D107" s="63"/>
      <c r="E107" s="13">
        <v>200</v>
      </c>
      <c r="F107" s="10">
        <v>1423762</v>
      </c>
      <c r="G107" s="10">
        <v>1423453.2</v>
      </c>
    </row>
    <row r="108" spans="1:7" ht="40.200000000000003" thickBot="1" x14ac:dyDescent="0.35">
      <c r="A108" s="8" t="s">
        <v>76</v>
      </c>
      <c r="B108" s="28"/>
      <c r="C108" s="62" t="s">
        <v>75</v>
      </c>
      <c r="D108" s="63"/>
      <c r="E108" s="13"/>
      <c r="F108" s="10">
        <f>F109</f>
        <v>9133014</v>
      </c>
      <c r="G108" s="10">
        <f>G109</f>
        <v>9133014</v>
      </c>
    </row>
    <row r="109" spans="1:7" ht="15" thickBot="1" x14ac:dyDescent="0.35">
      <c r="A109" s="8" t="s">
        <v>25</v>
      </c>
      <c r="B109" s="29"/>
      <c r="C109" s="62"/>
      <c r="D109" s="63"/>
      <c r="E109" s="13">
        <v>200</v>
      </c>
      <c r="F109" s="10">
        <v>9133014</v>
      </c>
      <c r="G109" s="10">
        <v>9133014</v>
      </c>
    </row>
    <row r="110" spans="1:7" ht="30" customHeight="1" thickBot="1" x14ac:dyDescent="0.35">
      <c r="A110" s="17" t="s">
        <v>117</v>
      </c>
      <c r="B110" s="17"/>
      <c r="C110" s="62" t="s">
        <v>75</v>
      </c>
      <c r="D110" s="63"/>
      <c r="E110" s="46"/>
      <c r="F110" s="10">
        <f>F111</f>
        <v>3209741</v>
      </c>
      <c r="G110" s="10">
        <f>G111</f>
        <v>3209066.94</v>
      </c>
    </row>
    <row r="111" spans="1:7" ht="15" thickBot="1" x14ac:dyDescent="0.35">
      <c r="A111" s="8" t="s">
        <v>25</v>
      </c>
      <c r="B111" s="29"/>
      <c r="C111" s="62"/>
      <c r="D111" s="63"/>
      <c r="E111" s="46">
        <v>200</v>
      </c>
      <c r="F111" s="10">
        <v>3209741</v>
      </c>
      <c r="G111" s="10">
        <v>3209066.94</v>
      </c>
    </row>
    <row r="112" spans="1:7" ht="15" thickBot="1" x14ac:dyDescent="0.35">
      <c r="A112" s="27" t="s">
        <v>98</v>
      </c>
      <c r="B112" s="24"/>
      <c r="C112" s="70"/>
      <c r="D112" s="65"/>
      <c r="E112" s="11"/>
      <c r="F112" s="7">
        <f>F77+F8</f>
        <v>50199696.390000001</v>
      </c>
      <c r="G112" s="7">
        <f>G77+G8</f>
        <v>49005848.479999997</v>
      </c>
    </row>
    <row r="113" ht="66" customHeight="1" x14ac:dyDescent="0.3"/>
    <row r="121" ht="14.25" customHeight="1" x14ac:dyDescent="0.3"/>
    <row r="123" ht="27.75" customHeight="1" x14ac:dyDescent="0.3"/>
    <row r="124" ht="15" customHeight="1" x14ac:dyDescent="0.3"/>
    <row r="125" ht="52.5" customHeight="1" x14ac:dyDescent="0.3"/>
    <row r="126" ht="15.75" customHeight="1" x14ac:dyDescent="0.3"/>
    <row r="127" ht="50.25" customHeight="1" x14ac:dyDescent="0.3"/>
    <row r="128" ht="15.75" customHeight="1" x14ac:dyDescent="0.3"/>
    <row r="129" ht="27" customHeight="1" x14ac:dyDescent="0.3"/>
    <row r="130" ht="25.5" customHeight="1" x14ac:dyDescent="0.3"/>
    <row r="131" ht="27.75" customHeight="1" x14ac:dyDescent="0.3"/>
    <row r="132" ht="25.5" customHeight="1" x14ac:dyDescent="0.3"/>
    <row r="170" spans="3:4" x14ac:dyDescent="0.3">
      <c r="C170" s="1"/>
      <c r="D170" s="2"/>
    </row>
    <row r="171" spans="3:4" x14ac:dyDescent="0.3">
      <c r="C171" s="1"/>
      <c r="D171" s="2"/>
    </row>
  </sheetData>
  <mergeCells count="111">
    <mergeCell ref="C85:D85"/>
    <mergeCell ref="C54:D54"/>
    <mergeCell ref="C55:D55"/>
    <mergeCell ref="C56:D56"/>
    <mergeCell ref="C57:D57"/>
    <mergeCell ref="C58:D58"/>
    <mergeCell ref="C7:D7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23:D23"/>
    <mergeCell ref="C24:D24"/>
    <mergeCell ref="C25:D25"/>
    <mergeCell ref="C26:D26"/>
    <mergeCell ref="C19:D19"/>
    <mergeCell ref="C20:D20"/>
    <mergeCell ref="C21:D21"/>
    <mergeCell ref="C22:D22"/>
    <mergeCell ref="C27:D27"/>
    <mergeCell ref="C28:D28"/>
    <mergeCell ref="C59:D59"/>
    <mergeCell ref="C29:D29"/>
    <mergeCell ref="C30:D30"/>
    <mergeCell ref="C31:D31"/>
    <mergeCell ref="C33:D33"/>
    <mergeCell ref="C34:D34"/>
    <mergeCell ref="C32:D32"/>
    <mergeCell ref="C47:D47"/>
    <mergeCell ref="C48:D48"/>
    <mergeCell ref="C49:D49"/>
    <mergeCell ref="C50:D50"/>
    <mergeCell ref="C51:D51"/>
    <mergeCell ref="C52:D52"/>
    <mergeCell ref="C53:D53"/>
    <mergeCell ref="C35:D35"/>
    <mergeCell ref="C36:D36"/>
    <mergeCell ref="C82:D82"/>
    <mergeCell ref="C83:D83"/>
    <mergeCell ref="C84:D84"/>
    <mergeCell ref="C77:D77"/>
    <mergeCell ref="C40:D40"/>
    <mergeCell ref="C41:D41"/>
    <mergeCell ref="C42:D42"/>
    <mergeCell ref="C43:D43"/>
    <mergeCell ref="C44:D44"/>
    <mergeCell ref="C45:D45"/>
    <mergeCell ref="C46:D46"/>
    <mergeCell ref="C92:D92"/>
    <mergeCell ref="C93:D93"/>
    <mergeCell ref="C94:D94"/>
    <mergeCell ref="C95:D95"/>
    <mergeCell ref="C86:D86"/>
    <mergeCell ref="C87:D87"/>
    <mergeCell ref="C88:D88"/>
    <mergeCell ref="C89:D89"/>
    <mergeCell ref="C90:D90"/>
    <mergeCell ref="C105:D105"/>
    <mergeCell ref="C106:D106"/>
    <mergeCell ref="C99:D99"/>
    <mergeCell ref="C100:D100"/>
    <mergeCell ref="C101:D101"/>
    <mergeCell ref="C102:D102"/>
    <mergeCell ref="C103:D103"/>
    <mergeCell ref="C112:D112"/>
    <mergeCell ref="D2:G2"/>
    <mergeCell ref="D3:G3"/>
    <mergeCell ref="D4:G4"/>
    <mergeCell ref="C109:D109"/>
    <mergeCell ref="C110:D110"/>
    <mergeCell ref="C111:D111"/>
    <mergeCell ref="C80:D80"/>
    <mergeCell ref="C81:D81"/>
    <mergeCell ref="C96:D96"/>
    <mergeCell ref="C97:D97"/>
    <mergeCell ref="C98:D98"/>
    <mergeCell ref="C73:D73"/>
    <mergeCell ref="C74:D74"/>
    <mergeCell ref="C75:D75"/>
    <mergeCell ref="C76:D76"/>
    <mergeCell ref="C91:D91"/>
    <mergeCell ref="E1:G1"/>
    <mergeCell ref="A5:G5"/>
    <mergeCell ref="C8:D8"/>
    <mergeCell ref="C37:D37"/>
    <mergeCell ref="C38:D38"/>
    <mergeCell ref="C39:D39"/>
    <mergeCell ref="C78:D78"/>
    <mergeCell ref="C107:D107"/>
    <mergeCell ref="C108:D108"/>
    <mergeCell ref="C104:D104"/>
    <mergeCell ref="C60:D60"/>
    <mergeCell ref="C61:D61"/>
    <mergeCell ref="C62:D62"/>
    <mergeCell ref="C63:D63"/>
    <mergeCell ref="C64:D64"/>
    <mergeCell ref="C68:D68"/>
    <mergeCell ref="C69:D69"/>
    <mergeCell ref="C70:D70"/>
    <mergeCell ref="C72:D72"/>
    <mergeCell ref="C65:D65"/>
    <mergeCell ref="C66:D66"/>
    <mergeCell ref="C67:D67"/>
    <mergeCell ref="C71:D71"/>
    <mergeCell ref="C79:D79"/>
  </mergeCells>
  <pageMargins left="0.70866141732283472" right="0.70866141732283472" top="0.55118110236220474" bottom="0.35433070866141736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Марина</cp:lastModifiedBy>
  <cp:lastPrinted>2022-03-17T06:38:45Z</cp:lastPrinted>
  <dcterms:created xsi:type="dcterms:W3CDTF">2015-03-27T05:47:08Z</dcterms:created>
  <dcterms:modified xsi:type="dcterms:W3CDTF">2022-05-31T07:06:06Z</dcterms:modified>
</cp:coreProperties>
</file>