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440" windowHeight="12648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3" i="1" l="1"/>
  <c r="C37" i="1"/>
  <c r="C27" i="1"/>
  <c r="C23" i="1"/>
  <c r="C34" i="1" l="1"/>
  <c r="C30" i="1" l="1"/>
  <c r="C16" i="1" l="1"/>
  <c r="C19" i="1" l="1"/>
  <c r="C14" i="1"/>
  <c r="C12" i="1"/>
  <c r="C9" i="1"/>
  <c r="C8" i="1" l="1"/>
  <c r="C44" i="1" s="1"/>
</calcChain>
</file>

<file path=xl/sharedStrings.xml><?xml version="1.0" encoding="utf-8"?>
<sst xmlns="http://schemas.openxmlformats.org/spreadsheetml/2006/main" count="81" uniqueCount="81">
  <si>
    <t>к решению Муниципального Совета</t>
  </si>
  <si>
    <t>городского поселения Мышкин</t>
  </si>
  <si>
    <t>Код бюджетной</t>
  </si>
  <si>
    <t>Наименование доходов</t>
  </si>
  <si>
    <t>классификации РФ</t>
  </si>
  <si>
    <t>(руб.)</t>
  </si>
  <si>
    <t>000 1 00 00000 00 0000 000</t>
  </si>
  <si>
    <t>Налоговые и неналоговые доходы</t>
  </si>
  <si>
    <t>000 1 01 00000 00 0000 000</t>
  </si>
  <si>
    <t>Налог на прибыль, доходы</t>
  </si>
  <si>
    <t xml:space="preserve">182 1 01 02000 01 0000 110 </t>
  </si>
  <si>
    <t>Налог на доходы физических лиц</t>
  </si>
  <si>
    <t>000 1 03 02000 01 0000 110</t>
  </si>
  <si>
    <t>Налоги на товары (работы, услуги), реализуемые на территории Российской Федерации</t>
  </si>
  <si>
    <t>000 1 05 0300001 0000 110</t>
  </si>
  <si>
    <t>Налоги на совокупный доход</t>
  </si>
  <si>
    <t>Единый сельскохозяйственный налог</t>
  </si>
  <si>
    <t>000 1 06 00000 00 0000 000</t>
  </si>
  <si>
    <t>Налоги на имущество</t>
  </si>
  <si>
    <t>182 1 06 01030 13 0000 110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</si>
  <si>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</si>
  <si>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000 1 06 06000 00 0000 110</t>
  </si>
  <si>
    <t>Земельный налог</t>
  </si>
  <si>
    <t>000 1 06 06033 13 0000 110</t>
  </si>
  <si>
    <t>Земельный налог с организаций, обладающих земельным участком, расположенным в границах городских поселений</t>
  </si>
  <si>
    <t>000 1 06 06043 13 0000 110</t>
  </si>
  <si>
    <t>Земельный налог с физических, обладающих земельным участком, расположенным в границах городских поселений</t>
  </si>
  <si>
    <t>000 1 11 00000 00 0000 00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</si>
  <si>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</si>
  <si>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 также средства от продажи права на заключение договоров аренды указанных земельных участков</t>
  </si>
  <si>
    <t>639 1 11 09045 13 0000 120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</si>
  <si>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 унитарных предприятий, в том числе казенных)</t>
  </si>
  <si>
    <t>000 1 13 00000 00 0000 000</t>
  </si>
  <si>
    <t>Доходы от оказания платных услуг (работ) и компенсации затрат государства</t>
  </si>
  <si>
    <t>639 1 13 02995 13 0000 130</t>
  </si>
  <si>
    <t>Прочие доходы от компенсации затрат бюджетов городских  поселений</t>
  </si>
  <si>
    <t>000 1 14 00 000 00 0000 000</t>
  </si>
  <si>
    <t>Доходы от продажи материальных и нематериальных активов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</si>
  <si>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</si>
  <si>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000 2 00 00000 00 0000 000</t>
  </si>
  <si>
    <t xml:space="preserve">Безвозмездные поступления </t>
  </si>
  <si>
    <t>Дотации бюджетам городских поселений на выравнивание бюджетной обеспеченности</t>
  </si>
  <si>
    <t>Субсидии бюджетам городских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</si>
  <si>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</si>
  <si>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Итого</t>
  </si>
  <si>
    <t>639 1 11 05013 13 0000 120</t>
  </si>
  <si>
    <t>639 1 14 06 013 13 0000 430</t>
  </si>
  <si>
    <t>Субсидии бюджетам городских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</si>
  <si>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Прочие безвозмездные поступления в бюджеты городских поселений</t>
  </si>
  <si>
    <t>Субсидии бюджетам городских поселений на реализацию мероприятий по обеспечению жильем молодых семей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</si>
  <si>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</si>
  <si>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639 1 11 05035 13 0000 120</t>
  </si>
  <si>
    <t>639 1 13 02065 13 0000 130</t>
  </si>
  <si>
    <t>Доходы, поступающие в порядке возмещения расходов, понесенных в связи с эксплуатацией имущества городских поселений</t>
  </si>
  <si>
    <t>639 2 02 15001 13 0000 150</t>
  </si>
  <si>
    <t>639 2 02 20041 13 0000 150</t>
  </si>
  <si>
    <t>000 2 02 02000 00 0000 150</t>
  </si>
  <si>
    <t>639 2 02 25497 13 0000 150</t>
  </si>
  <si>
    <t>639 2 02 25555 13 0000 150</t>
  </si>
  <si>
    <t xml:space="preserve">639 2 02 35118 13 0000 150 </t>
  </si>
  <si>
    <t>639 2 07 05030 13 0000 150</t>
  </si>
  <si>
    <t>182 1 05 0301001 1000 110</t>
  </si>
  <si>
    <t>000 1 16 00 000 00 0000 000</t>
  </si>
  <si>
    <t xml:space="preserve">Штрафы, санкции, возмещение ущерба 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</si>
  <si>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</si>
  <si>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Приложение 1</t>
  </si>
  <si>
    <t>Субсидии бюджетам городских поселений</t>
  </si>
  <si>
    <t xml:space="preserve">Дотации </t>
  </si>
  <si>
    <t>000 2 02 00000 00 0000 150</t>
  </si>
  <si>
    <t>Исполнение доходов бюджета городского поселения Мышкин на 2021 год по кодам классификации доходов бюджетов Российской Федерации</t>
  </si>
  <si>
    <t>Исполнено за 2021 год</t>
  </si>
  <si>
    <t>639 1 14 06025 13 0000 430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</si>
  <si>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</si>
  <si>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639 1 16 01074 01 0000 140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</si>
  <si>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</si>
  <si>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639 2 02 19999 13 1005 150</t>
  </si>
  <si>
    <t>Дотация на реализацию приоритетных проектв</t>
  </si>
  <si>
    <t>639 2 19 25555 13 0000 150</t>
  </si>
  <si>
    <t>Возврат остатков субсидий на поддержку государственных программ субъектов Российской Федерации и муниципальных программ формирования современной городской среды из бюджетов городских поселений</t>
  </si>
  <si>
    <t>949 1 16 02020 02 0000 140</t>
  </si>
  <si>
    <t xml:space="preserve">от 31.05.2022 № 17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</si>
</sst>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.5"/>
      <color theme="1"/>
      <name val="Times New Roman"/>
      <family val="1"/>
      <charset val="204"/>
    </font>
    <font>
      <b/>
      <sz val="9.5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  <font>
      <b/>
      <sz val="9.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4" fontId="4" fillId="0" borderId="5" xfId="0" applyNumberFormat="1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4" fontId="5" fillId="0" borderId="5" xfId="0" applyNumberFormat="1" applyFont="1" applyBorder="1" applyAlignment="1">
      <alignment horizontal="center" vertical="top" wrapText="1"/>
    </xf>
    <xf numFmtId="0" fontId="5" fillId="0" borderId="6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8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6" fillId="0" borderId="4" xfId="0" applyFont="1" applyBorder="1" applyAlignment="1">
      <alignment vertical="top" wrapText="1"/>
    </xf>
    <xf numFmtId="0" fontId="6" fillId="0" borderId="5" xfId="0" applyFont="1" applyBorder="1" applyAlignment="1">
      <alignment vertical="top" wrapText="1"/>
    </xf>
    <xf numFmtId="4" fontId="6" fillId="0" borderId="5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4" fontId="3" fillId="0" borderId="5" xfId="0" applyNumberFormat="1" applyFont="1" applyBorder="1" applyAlignment="1">
      <alignment horizontal="center" vertical="top" wrapText="1"/>
    </xf>
    <xf numFmtId="0" fontId="3" fillId="0" borderId="6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4" fontId="3" fillId="0" borderId="11" xfId="0" applyNumberFormat="1" applyFont="1" applyBorder="1" applyAlignment="1">
      <alignment horizontal="center" vertical="top" wrapText="1"/>
    </xf>
    <xf numFmtId="0" fontId="3" fillId="0" borderId="7" xfId="0" applyFont="1" applyBorder="1" applyAlignment="1">
      <alignment vertical="top" wrapText="1"/>
    </xf>
    <xf numFmtId="0" fontId="6" fillId="0" borderId="8" xfId="0" applyFont="1" applyBorder="1" applyAlignment="1">
      <alignment vertical="top" wrapText="1"/>
    </xf>
    <xf numFmtId="4" fontId="6" fillId="0" borderId="8" xfId="0" applyNumberFormat="1" applyFont="1" applyBorder="1" applyAlignment="1">
      <alignment horizontal="center" vertical="top" wrapText="1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3" fillId="0" borderId="10" xfId="0" applyFont="1" applyBorder="1" applyAlignment="1">
      <alignment vertical="top"/>
    </xf>
    <xf numFmtId="4" fontId="5" fillId="0" borderId="11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4" fontId="4" fillId="0" borderId="2" xfId="0" applyNumberFormat="1" applyFont="1" applyBorder="1" applyAlignment="1">
      <alignment horizontal="center" vertical="top" wrapText="1"/>
    </xf>
    <xf numFmtId="4" fontId="4" fillId="0" borderId="9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wrapText="1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workbookViewId="0">
      <selection activeCell="A4" sqref="A4:C4"/>
    </sheetView>
  </sheetViews>
  <sheetFormatPr defaultRowHeight="14.4" x14ac:dyDescent="0.3"/>
  <cols>
    <col min="1" max="1" width="24.109375" customWidth="1"/>
    <col min="2" max="2" width="38.5546875" customWidth="1"/>
    <col min="3" max="3" width="13.6640625" customWidth="1"/>
  </cols>
  <sheetData>
    <row r="1" spans="1:5" x14ac:dyDescent="0.3">
      <c r="A1" s="36" t="s">
        <v>65</v>
      </c>
      <c r="B1" s="36"/>
      <c r="C1" s="36"/>
      <c r="D1" s="27"/>
      <c r="E1" s="27"/>
    </row>
    <row r="2" spans="1:5" ht="15" customHeight="1" x14ac:dyDescent="0.3">
      <c r="A2" s="37" t="s">
        <v>0</v>
      </c>
      <c r="B2" s="37"/>
      <c r="C2" s="37"/>
      <c r="D2" s="28"/>
      <c r="E2" s="28"/>
    </row>
    <row r="3" spans="1:5" x14ac:dyDescent="0.3">
      <c r="A3" s="36" t="s">
        <v>1</v>
      </c>
      <c r="B3" s="36"/>
      <c r="C3" s="36"/>
      <c r="D3" s="27"/>
      <c r="E3" s="27"/>
    </row>
    <row r="4" spans="1:5" x14ac:dyDescent="0.3">
      <c r="A4" s="36" t="s">
        <v>80</v>
      </c>
      <c r="B4" s="36"/>
      <c r="C4" s="36"/>
      <c r="D4" s="27"/>
      <c r="E4" s="27"/>
    </row>
    <row r="5" spans="1:5" ht="48" customHeight="1" thickBot="1" x14ac:dyDescent="0.35">
      <c r="A5" s="38" t="s">
        <v>69</v>
      </c>
      <c r="B5" s="39"/>
      <c r="C5" s="39"/>
    </row>
    <row r="6" spans="1:5" ht="24.75" customHeight="1" x14ac:dyDescent="0.3">
      <c r="A6" s="1" t="s">
        <v>2</v>
      </c>
      <c r="B6" s="40" t="s">
        <v>3</v>
      </c>
      <c r="C6" s="2" t="s">
        <v>70</v>
      </c>
    </row>
    <row r="7" spans="1:5" ht="12.75" customHeight="1" thickBot="1" x14ac:dyDescent="0.35">
      <c r="A7" s="3" t="s">
        <v>4</v>
      </c>
      <c r="B7" s="41"/>
      <c r="C7" s="4" t="s">
        <v>5</v>
      </c>
    </row>
    <row r="8" spans="1:5" ht="14.25" customHeight="1" thickBot="1" x14ac:dyDescent="0.35">
      <c r="A8" s="5" t="s">
        <v>6</v>
      </c>
      <c r="B8" s="6" t="s">
        <v>7</v>
      </c>
      <c r="C8" s="7">
        <f>SUM(C9+C11+C12+C14+C19+C23+C27+C30)</f>
        <v>18412044.329999998</v>
      </c>
    </row>
    <row r="9" spans="1:5" ht="15.75" customHeight="1" thickBot="1" x14ac:dyDescent="0.35">
      <c r="A9" s="5" t="s">
        <v>8</v>
      </c>
      <c r="B9" s="6" t="s">
        <v>9</v>
      </c>
      <c r="C9" s="7">
        <f>C10</f>
        <v>7051058.5</v>
      </c>
    </row>
    <row r="10" spans="1:5" ht="15" customHeight="1" thickBot="1" x14ac:dyDescent="0.35">
      <c r="A10" s="8" t="s">
        <v>10</v>
      </c>
      <c r="B10" s="9" t="s">
        <v>11</v>
      </c>
      <c r="C10" s="10">
        <v>7051058.5</v>
      </c>
    </row>
    <row r="11" spans="1:5" ht="40.5" customHeight="1" thickBot="1" x14ac:dyDescent="0.35">
      <c r="A11" s="5" t="s">
        <v>12</v>
      </c>
      <c r="B11" s="6" t="s">
        <v>13</v>
      </c>
      <c r="C11" s="7">
        <v>1272385.32</v>
      </c>
    </row>
    <row r="12" spans="1:5" ht="13.5" customHeight="1" thickBot="1" x14ac:dyDescent="0.35">
      <c r="A12" s="5" t="s">
        <v>14</v>
      </c>
      <c r="B12" s="6" t="s">
        <v>15</v>
      </c>
      <c r="C12" s="7">
        <f>C13</f>
        <v>70.5</v>
      </c>
    </row>
    <row r="13" spans="1:5" ht="15" customHeight="1" thickBot="1" x14ac:dyDescent="0.35">
      <c r="A13" s="8" t="s">
        <v>61</v>
      </c>
      <c r="B13" s="9" t="s">
        <v>16</v>
      </c>
      <c r="C13" s="10">
        <v>70.5</v>
      </c>
    </row>
    <row r="14" spans="1:5" ht="15.75" customHeight="1" thickBot="1" x14ac:dyDescent="0.35">
      <c r="A14" s="5" t="s">
        <v>17</v>
      </c>
      <c r="B14" s="6" t="s">
        <v>18</v>
      </c>
      <c r="C14" s="7">
        <f>C15+C16</f>
        <v>7208427.2700000005</v>
      </c>
    </row>
    <row r="15" spans="1:5" ht="52.5" customHeight="1" thickBot="1" x14ac:dyDescent="0.35">
      <c r="A15" s="8" t="s">
        <v>19</v>
      </c>
      <c r="B15" s="9" t="s">
        <v>20</v>
      </c>
      <c r="C15" s="10">
        <v>3852663.45</v>
      </c>
    </row>
    <row r="16" spans="1:5" ht="13.5" customHeight="1" thickBot="1" x14ac:dyDescent="0.35">
      <c r="A16" s="8" t="s">
        <v>21</v>
      </c>
      <c r="B16" s="11" t="s">
        <v>22</v>
      </c>
      <c r="C16" s="10">
        <f>C17+C18</f>
        <v>3355763.8200000003</v>
      </c>
    </row>
    <row r="17" spans="1:3" ht="41.25" customHeight="1" thickBot="1" x14ac:dyDescent="0.35">
      <c r="A17" s="12" t="s">
        <v>23</v>
      </c>
      <c r="B17" s="13" t="s">
        <v>24</v>
      </c>
      <c r="C17" s="10">
        <v>1963303.32</v>
      </c>
    </row>
    <row r="18" spans="1:3" ht="39" customHeight="1" thickBot="1" x14ac:dyDescent="0.35">
      <c r="A18" s="12" t="s">
        <v>25</v>
      </c>
      <c r="B18" s="8" t="s">
        <v>26</v>
      </c>
      <c r="C18" s="10">
        <v>1392460.5</v>
      </c>
    </row>
    <row r="19" spans="1:3" ht="39.75" customHeight="1" thickBot="1" x14ac:dyDescent="0.35">
      <c r="A19" s="14" t="s">
        <v>27</v>
      </c>
      <c r="B19" s="5" t="s">
        <v>28</v>
      </c>
      <c r="C19" s="7">
        <f>C20+C21+C22</f>
        <v>1625612.22</v>
      </c>
    </row>
    <row r="20" spans="1:3" ht="90.75" customHeight="1" thickBot="1" x14ac:dyDescent="0.35">
      <c r="A20" s="8" t="s">
        <v>45</v>
      </c>
      <c r="B20" s="11" t="s">
        <v>29</v>
      </c>
      <c r="C20" s="10">
        <v>710938.14</v>
      </c>
    </row>
    <row r="21" spans="1:3" ht="80.25" customHeight="1" thickBot="1" x14ac:dyDescent="0.35">
      <c r="A21" s="12" t="s">
        <v>51</v>
      </c>
      <c r="B21" s="13" t="s">
        <v>50</v>
      </c>
      <c r="C21" s="10">
        <v>544732.88</v>
      </c>
    </row>
    <row r="22" spans="1:3" ht="89.25" customHeight="1" thickBot="1" x14ac:dyDescent="0.35">
      <c r="A22" s="8" t="s">
        <v>30</v>
      </c>
      <c r="B22" s="9" t="s">
        <v>31</v>
      </c>
      <c r="C22" s="10">
        <v>369941.2</v>
      </c>
    </row>
    <row r="23" spans="1:3" x14ac:dyDescent="0.3">
      <c r="A23" s="32" t="s">
        <v>32</v>
      </c>
      <c r="B23" s="32" t="s">
        <v>33</v>
      </c>
      <c r="C23" s="34">
        <f>C26+C25</f>
        <v>205122.38</v>
      </c>
    </row>
    <row r="24" spans="1:3" ht="11.25" customHeight="1" thickBot="1" x14ac:dyDescent="0.35">
      <c r="A24" s="33"/>
      <c r="B24" s="33"/>
      <c r="C24" s="35"/>
    </row>
    <row r="25" spans="1:3" ht="39.75" customHeight="1" thickBot="1" x14ac:dyDescent="0.35">
      <c r="A25" s="29" t="s">
        <v>52</v>
      </c>
      <c r="B25" s="13" t="s">
        <v>53</v>
      </c>
      <c r="C25" s="30">
        <v>188978.22</v>
      </c>
    </row>
    <row r="26" spans="1:3" ht="27" customHeight="1" thickBot="1" x14ac:dyDescent="0.35">
      <c r="A26" s="8" t="s">
        <v>34</v>
      </c>
      <c r="B26" s="9" t="s">
        <v>35</v>
      </c>
      <c r="C26" s="10">
        <v>16144.16</v>
      </c>
    </row>
    <row r="27" spans="1:3" ht="27.75" customHeight="1" thickBot="1" x14ac:dyDescent="0.35">
      <c r="A27" s="5" t="s">
        <v>36</v>
      </c>
      <c r="B27" s="6" t="s">
        <v>37</v>
      </c>
      <c r="C27" s="7">
        <f>C28+C29</f>
        <v>1037368.14</v>
      </c>
    </row>
    <row r="28" spans="1:3" ht="53.25" customHeight="1" thickBot="1" x14ac:dyDescent="0.35">
      <c r="A28" s="8" t="s">
        <v>46</v>
      </c>
      <c r="B28" s="9" t="s">
        <v>38</v>
      </c>
      <c r="C28" s="10">
        <v>222368.14</v>
      </c>
    </row>
    <row r="29" spans="1:3" ht="63.75" customHeight="1" thickBot="1" x14ac:dyDescent="0.35">
      <c r="A29" s="8" t="s">
        <v>71</v>
      </c>
      <c r="B29" s="9" t="s">
        <v>72</v>
      </c>
      <c r="C29" s="10">
        <v>815000</v>
      </c>
    </row>
    <row r="30" spans="1:3" ht="15" customHeight="1" thickBot="1" x14ac:dyDescent="0.35">
      <c r="A30" s="5" t="s">
        <v>62</v>
      </c>
      <c r="B30" s="6" t="s">
        <v>63</v>
      </c>
      <c r="C30" s="7">
        <f>C31+C32</f>
        <v>12000</v>
      </c>
    </row>
    <row r="31" spans="1:3" ht="90" customHeight="1" thickBot="1" x14ac:dyDescent="0.35">
      <c r="A31" s="8" t="s">
        <v>73</v>
      </c>
      <c r="B31" s="9" t="s">
        <v>74</v>
      </c>
      <c r="C31" s="10">
        <v>10000</v>
      </c>
    </row>
    <row r="32" spans="1:3" ht="54.75" customHeight="1" thickBot="1" x14ac:dyDescent="0.35">
      <c r="A32" s="8" t="s">
        <v>79</v>
      </c>
      <c r="B32" s="9" t="s">
        <v>64</v>
      </c>
      <c r="C32" s="10">
        <v>2000</v>
      </c>
    </row>
    <row r="33" spans="1:3" ht="13.5" customHeight="1" thickBot="1" x14ac:dyDescent="0.35">
      <c r="A33" s="5" t="s">
        <v>39</v>
      </c>
      <c r="B33" s="6" t="s">
        <v>40</v>
      </c>
      <c r="C33" s="7">
        <f>C37+C35+C41+C42+C36+C43</f>
        <v>29170258.419999998</v>
      </c>
    </row>
    <row r="34" spans="1:3" ht="13.5" customHeight="1" thickBot="1" x14ac:dyDescent="0.35">
      <c r="A34" s="5" t="s">
        <v>68</v>
      </c>
      <c r="B34" s="6" t="s">
        <v>67</v>
      </c>
      <c r="C34" s="7">
        <f>C35+C36</f>
        <v>10597743</v>
      </c>
    </row>
    <row r="35" spans="1:3" ht="27.75" customHeight="1" thickBot="1" x14ac:dyDescent="0.35">
      <c r="A35" s="18" t="s">
        <v>54</v>
      </c>
      <c r="B35" s="9" t="s">
        <v>41</v>
      </c>
      <c r="C35" s="10">
        <v>7601000</v>
      </c>
    </row>
    <row r="36" spans="1:3" ht="18.75" customHeight="1" thickBot="1" x14ac:dyDescent="0.35">
      <c r="A36" s="18" t="s">
        <v>75</v>
      </c>
      <c r="B36" s="9" t="s">
        <v>76</v>
      </c>
      <c r="C36" s="10">
        <v>2996743</v>
      </c>
    </row>
    <row r="37" spans="1:3" ht="17.25" customHeight="1" thickBot="1" x14ac:dyDescent="0.35">
      <c r="A37" s="15" t="s">
        <v>56</v>
      </c>
      <c r="B37" s="16" t="s">
        <v>66</v>
      </c>
      <c r="C37" s="17">
        <f>C38+C39+C40</f>
        <v>18190879.449999999</v>
      </c>
    </row>
    <row r="38" spans="1:3" ht="81" customHeight="1" thickBot="1" x14ac:dyDescent="0.35">
      <c r="A38" s="22" t="s">
        <v>55</v>
      </c>
      <c r="B38" s="20" t="s">
        <v>42</v>
      </c>
      <c r="C38" s="19">
        <v>8027104</v>
      </c>
    </row>
    <row r="39" spans="1:3" ht="39" customHeight="1" thickBot="1" x14ac:dyDescent="0.35">
      <c r="A39" s="18" t="s">
        <v>57</v>
      </c>
      <c r="B39" s="22" t="s">
        <v>49</v>
      </c>
      <c r="C39" s="19">
        <v>427822.87</v>
      </c>
    </row>
    <row r="40" spans="1:3" ht="64.5" customHeight="1" thickBot="1" x14ac:dyDescent="0.35">
      <c r="A40" s="21" t="s">
        <v>58</v>
      </c>
      <c r="B40" s="22" t="s">
        <v>47</v>
      </c>
      <c r="C40" s="23">
        <v>9735952.5800000001</v>
      </c>
    </row>
    <row r="41" spans="1:3" ht="53.25" customHeight="1" thickBot="1" x14ac:dyDescent="0.35">
      <c r="A41" s="5" t="s">
        <v>59</v>
      </c>
      <c r="B41" s="6" t="s">
        <v>43</v>
      </c>
      <c r="C41" s="7">
        <v>238636</v>
      </c>
    </row>
    <row r="42" spans="1:3" ht="27" customHeight="1" thickBot="1" x14ac:dyDescent="0.35">
      <c r="A42" s="5" t="s">
        <v>60</v>
      </c>
      <c r="B42" s="6" t="s">
        <v>48</v>
      </c>
      <c r="C42" s="7">
        <v>143000</v>
      </c>
    </row>
    <row r="43" spans="1:3" ht="78" customHeight="1" thickBot="1" x14ac:dyDescent="0.35">
      <c r="A43" s="14" t="s">
        <v>77</v>
      </c>
      <c r="B43" s="31" t="s">
        <v>78</v>
      </c>
      <c r="C43" s="7">
        <v>-0.03</v>
      </c>
    </row>
    <row r="44" spans="1:3" ht="15" thickBot="1" x14ac:dyDescent="0.35">
      <c r="A44" s="24"/>
      <c r="B44" s="25" t="s">
        <v>44</v>
      </c>
      <c r="C44" s="26">
        <f>C8+C33</f>
        <v>47582302.75</v>
      </c>
    </row>
  </sheetData>
  <mergeCells count="9">
    <mergeCell ref="A23:A24"/>
    <mergeCell ref="B23:B24"/>
    <mergeCell ref="C23:C24"/>
    <mergeCell ref="A4:C4"/>
    <mergeCell ref="A1:C1"/>
    <mergeCell ref="A2:C2"/>
    <mergeCell ref="A3:C3"/>
    <mergeCell ref="A5:C5"/>
    <mergeCell ref="B6:B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2022-05-31T07:05:01Z</dcterms:modified>
</cp:coreProperties>
</file>