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 calcOnSave="0"/>
</workbook>
</file>

<file path=xl/calcChain.xml><?xml version="1.0" encoding="utf-8"?>
<calcChain xmlns="http://schemas.openxmlformats.org/spreadsheetml/2006/main">
  <c r="E43" i="1" l="1"/>
  <c r="F83" i="1"/>
  <c r="F82" i="1"/>
  <c r="E83" i="1"/>
  <c r="E82" i="1"/>
  <c r="F94" i="1" l="1"/>
  <c r="E94" i="1"/>
  <c r="F78" i="1"/>
  <c r="E78" i="1"/>
  <c r="F74" i="1" l="1"/>
  <c r="F73" i="1" s="1"/>
  <c r="E74" i="1"/>
  <c r="E73" i="1" s="1"/>
  <c r="E49" i="1" l="1"/>
  <c r="E52" i="1"/>
  <c r="F36" i="1"/>
  <c r="E36" i="1"/>
  <c r="E7" i="1"/>
  <c r="F64" i="1" l="1"/>
  <c r="E64" i="1"/>
  <c r="F77" i="1" l="1"/>
  <c r="E77" i="1"/>
  <c r="F100" i="1" l="1"/>
  <c r="F98" i="1"/>
  <c r="F92" i="1"/>
  <c r="F90" i="1"/>
  <c r="F88" i="1"/>
  <c r="F86" i="1"/>
  <c r="F76" i="1"/>
  <c r="F71" i="1"/>
  <c r="F69" i="1"/>
  <c r="F66" i="1"/>
  <c r="F62" i="1"/>
  <c r="F60" i="1"/>
  <c r="F56" i="1"/>
  <c r="F54" i="1"/>
  <c r="F52" i="1"/>
  <c r="F45" i="1"/>
  <c r="F43" i="1"/>
  <c r="F41" i="1"/>
  <c r="F39" i="1"/>
  <c r="F33" i="1"/>
  <c r="F31" i="1"/>
  <c r="F29" i="1"/>
  <c r="F27" i="1"/>
  <c r="F20" i="1"/>
  <c r="F18" i="1"/>
  <c r="F7" i="1"/>
  <c r="F6" i="1" s="1"/>
  <c r="E100" i="1"/>
  <c r="E98" i="1"/>
  <c r="E92" i="1"/>
  <c r="E90" i="1"/>
  <c r="E88" i="1"/>
  <c r="E86" i="1"/>
  <c r="E76" i="1"/>
  <c r="E71" i="1"/>
  <c r="E69" i="1"/>
  <c r="E66" i="1"/>
  <c r="E62" i="1"/>
  <c r="E60" i="1"/>
  <c r="E56" i="1"/>
  <c r="E54" i="1"/>
  <c r="E45" i="1"/>
  <c r="E41" i="1"/>
  <c r="E39" i="1"/>
  <c r="E33" i="1"/>
  <c r="E31" i="1"/>
  <c r="E29" i="1"/>
  <c r="E27" i="1"/>
  <c r="E20" i="1"/>
  <c r="E18" i="1"/>
  <c r="E6" i="1"/>
  <c r="E68" i="1" l="1"/>
  <c r="F35" i="1"/>
  <c r="F59" i="1"/>
  <c r="F58" i="1"/>
  <c r="E58" i="1"/>
  <c r="E59" i="1"/>
  <c r="E51" i="1"/>
  <c r="F68" i="1"/>
  <c r="F85" i="1"/>
  <c r="E85" i="1"/>
  <c r="E9" i="1"/>
  <c r="F26" i="1"/>
  <c r="F51" i="1"/>
  <c r="E26" i="1"/>
  <c r="E35" i="1"/>
  <c r="F9" i="1"/>
  <c r="E25" i="1" l="1"/>
  <c r="E102" i="1" s="1"/>
  <c r="E104" i="1" s="1"/>
  <c r="F25" i="1"/>
  <c r="F102" i="1" l="1"/>
  <c r="F104" i="1" s="1"/>
</calcChain>
</file>

<file path=xl/sharedStrings.xml><?xml version="1.0" encoding="utf-8"?>
<sst xmlns="http://schemas.openxmlformats.org/spreadsheetml/2006/main" count="160" uniqueCount="124">
  <si>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</si>
  <si>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</si>
  <si>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</si>
  <si>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</si>
  <si>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</si>
  <si>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</si>
  <si>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</si>
  <si>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</si>
  <si>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</si>
  <si>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</si>
  <si>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</si>
  <si>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</si>
  <si>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</si>
  <si>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</si>
  <si>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</si>
  <si>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</si>
  <si>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</si>
  <si>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</si>
  <si>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</si>
  <si>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</si>
  <si>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</si>
  <si>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</si>
  <si>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</si>
  <si>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</si>
  <si>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</si>
  <si>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</si>
  <si>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</si>
  <si>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</si>
  <si>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</si>
  <si>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</si>
  <si>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</si>
  <si>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</si>
  <si>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</si>
  <si>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</si>
  <si>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</si>
  <si>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</si>
  <si>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</si>
  <si>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</si>
  <si>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</si>
  <si>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</si>
  <si>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</si>
  <si>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</si>
  <si>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</si>
  <si>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</si>
  <si>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</si>
  <si>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</si>
  <si>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</si>
  <si>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</si>
  <si>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</si>
  <si>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</si>
  <si>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</si>
  <si>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</si>
  <si>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</si>
  <si>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</si>
  <si>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</si>
  <si>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</si>
  <si>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</si>
  <si>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</si>
  <si>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</si>
  <si>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</si>
  <si>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</si>
  <si>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</si>
  <si>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</si>
  <si>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</si>
  <si>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</si>
  <si>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</si>
  <si>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</si>
  <si>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</si>
  <si>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</si>
  <si>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</si>
  <si>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</si>
  <si>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</si>
  <si>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</si>
  <si>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</si>
  <si>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</si>
  <si>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</si>
  <si>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</si>
  <si>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</si>
  <si>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</si>
  <si>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01.0.01.L4970</t>
  </si>
  <si>
    <t>05.0.01.11260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</si>
  <si>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</si>
  <si>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05.0.02.11270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</si>
  <si>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</si>
  <si>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</si>
  <si>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</si>
  <si>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</si>
  <si>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</si>
  <si>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</si>
  <si>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</si>
  <si>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04.0.G6.50130</t>
  </si>
  <si>
    <t>Субсидии бюджетам городских поселений на сокращение доли загрязненных сточных вод</t>
  </si>
  <si>
    <t>Бюджетные инвестиции в объекты капитального строительства государственной (муниципальной) собственности</t>
  </si>
  <si>
    <t>06.0.01.00000</t>
  </si>
  <si>
    <t>Развитие муниципальной службы в Администрации городского поселения Мышкин</t>
  </si>
  <si>
    <t>09.0.01.00000</t>
  </si>
  <si>
    <t>Субсидии бюджетам городских поселений на софинансирование капитальных вложений в объекты муниципальной собственности</t>
  </si>
  <si>
    <t>06.0.01.77350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</si>
  <si>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2023 и 2024 годов</t>
  </si>
  <si>
    <t>2023 год (руб.)</t>
  </si>
  <si>
    <t>2024 год     (руб.)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</si>
  <si>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</si>
  <si>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</si>
  <si>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</si>
  <si>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</si>
  <si>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</si>
  <si>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</si>
  <si>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</si>
  <si>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</si>
  <si>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</si>
  <si>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</si>
  <si>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</si>
  <si>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Закупка энергетических ресурсов</t>
  </si>
  <si>
    <t>08.0.F3.67484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</si>
  <si>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</si>
  <si>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Муниципальная программа "Переселение граждан из аварийного жилищного фонда 
городского поселения Мышкин на 2022 – 2024 годы"</t>
  </si>
  <si>
    <t>08.0.00.00000</t>
  </si>
  <si>
    <t>Бюджетные инвестиции на приобретение объектов недвижимого имущества в государственную (муниципальную) собственность</t>
  </si>
  <si>
    <t>(Приложение № 4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</si>
  <si>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</si>
  <si>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</si>
  <si>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</si>
  <si>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</si>
  <si>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 xml:space="preserve">Приложение № 3 к решению
Муниципального Совета городского
поселения Мышкин от 05.04.2022 № 12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</si>
</sst>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0" fillId="0" borderId="0" xfId="0"/>
    <xf numFmtId="0" fontId="0" fillId="0" borderId="6" xfId="0" applyBorder="1"/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0" fillId="0" borderId="8" xfId="0" applyBorder="1"/>
    <xf numFmtId="4" fontId="7" fillId="0" borderId="8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zoomScaleNormal="100" workbookViewId="0">
      <selection activeCell="C1" sqref="C1:F1"/>
    </sheetView>
  </sheetViews>
  <sheetFormatPr defaultRowHeight="14.4" x14ac:dyDescent="0.3"/>
  <cols>
    <col min="1" max="1" width="40.88671875" customWidth="1"/>
    <col min="2" max="2" width="5.88671875" customWidth="1"/>
    <col min="3" max="3" width="7.44140625" customWidth="1"/>
    <col min="4" max="4" width="10.5546875" customWidth="1"/>
    <col min="5" max="5" width="15" style="15" customWidth="1"/>
    <col min="6" max="6" width="13.44140625" style="15" customWidth="1"/>
  </cols>
  <sheetData>
    <row r="1" spans="1:6" ht="51.75" customHeight="1" x14ac:dyDescent="0.3">
      <c r="C1" s="50" t="s">
        <v>123</v>
      </c>
      <c r="D1" s="50"/>
      <c r="E1" s="50"/>
      <c r="F1" s="50"/>
    </row>
    <row r="2" spans="1:6" s="40" customFormat="1" ht="51.75" customHeight="1" x14ac:dyDescent="0.3">
      <c r="C2" s="50" t="s">
        <v>118</v>
      </c>
      <c r="D2" s="50"/>
      <c r="E2" s="50"/>
      <c r="F2" s="50"/>
    </row>
    <row r="3" spans="1:6" ht="64.5" customHeight="1" x14ac:dyDescent="0.3">
      <c r="A3" s="53" t="s">
        <v>98</v>
      </c>
      <c r="B3" s="53"/>
      <c r="C3" s="53"/>
      <c r="D3" s="53"/>
      <c r="E3" s="53"/>
      <c r="F3" s="53"/>
    </row>
    <row r="4" spans="1:6" ht="15.6" thickBot="1" x14ac:dyDescent="0.35">
      <c r="A4" s="1"/>
    </row>
    <row r="5" spans="1:6" ht="40.5" customHeight="1" thickBot="1" x14ac:dyDescent="0.35">
      <c r="A5" s="35" t="s">
        <v>0</v>
      </c>
      <c r="B5" s="54" t="s">
        <v>1</v>
      </c>
      <c r="C5" s="55"/>
      <c r="D5" s="36" t="s">
        <v>2</v>
      </c>
      <c r="E5" s="16" t="s">
        <v>99</v>
      </c>
      <c r="F5" s="16" t="s">
        <v>100</v>
      </c>
    </row>
    <row r="6" spans="1:6" ht="52.5" customHeight="1" thickBot="1" x14ac:dyDescent="0.35">
      <c r="A6" s="2" t="s">
        <v>101</v>
      </c>
      <c r="B6" s="56" t="s">
        <v>3</v>
      </c>
      <c r="C6" s="57"/>
      <c r="D6" s="3"/>
      <c r="E6" s="19">
        <f>E7</f>
        <v>401634</v>
      </c>
      <c r="F6" s="19">
        <f>F7</f>
        <v>401411</v>
      </c>
    </row>
    <row r="7" spans="1:6" ht="39.75" customHeight="1" thickBot="1" x14ac:dyDescent="0.35">
      <c r="A7" s="6" t="s">
        <v>67</v>
      </c>
      <c r="B7" s="48" t="s">
        <v>79</v>
      </c>
      <c r="C7" s="49"/>
      <c r="D7" s="5"/>
      <c r="E7" s="17">
        <f>E8</f>
        <v>401634</v>
      </c>
      <c r="F7" s="17">
        <f>F8</f>
        <v>401411</v>
      </c>
    </row>
    <row r="8" spans="1:6" ht="15" customHeight="1" thickBot="1" x14ac:dyDescent="0.35">
      <c r="A8" s="6" t="s">
        <v>59</v>
      </c>
      <c r="B8" s="48"/>
      <c r="C8" s="49"/>
      <c r="D8" s="5">
        <v>300</v>
      </c>
      <c r="E8" s="17">
        <v>401634</v>
      </c>
      <c r="F8" s="17">
        <v>401411</v>
      </c>
    </row>
    <row r="9" spans="1:6" ht="66" customHeight="1" thickBot="1" x14ac:dyDescent="0.35">
      <c r="A9" s="2" t="s">
        <v>102</v>
      </c>
      <c r="B9" s="43" t="s">
        <v>4</v>
      </c>
      <c r="C9" s="44"/>
      <c r="D9" s="20"/>
      <c r="E9" s="19">
        <f>E10+E13+E16+E20+E18</f>
        <v>355000</v>
      </c>
      <c r="F9" s="19">
        <f>F10+F13+F16+F20+F18</f>
        <v>355000</v>
      </c>
    </row>
    <row r="10" spans="1:6" ht="51.75" customHeight="1" thickBot="1" x14ac:dyDescent="0.35">
      <c r="A10" s="6" t="s">
        <v>103</v>
      </c>
      <c r="B10" s="48" t="s">
        <v>5</v>
      </c>
      <c r="C10" s="49"/>
      <c r="D10" s="7"/>
      <c r="E10" s="17">
        <v>150000</v>
      </c>
      <c r="F10" s="17">
        <v>150000</v>
      </c>
    </row>
    <row r="11" spans="1:6" ht="39.75" customHeight="1" thickBot="1" x14ac:dyDescent="0.35">
      <c r="A11" s="6" t="s">
        <v>6</v>
      </c>
      <c r="B11" s="48" t="s">
        <v>7</v>
      </c>
      <c r="C11" s="49"/>
      <c r="D11" s="4"/>
      <c r="E11" s="17">
        <v>150000</v>
      </c>
      <c r="F11" s="17">
        <v>150000</v>
      </c>
    </row>
    <row r="12" spans="1:6" ht="16.5" customHeight="1" thickBot="1" x14ac:dyDescent="0.35">
      <c r="A12" s="6" t="s">
        <v>74</v>
      </c>
      <c r="B12" s="48"/>
      <c r="C12" s="49"/>
      <c r="D12" s="4">
        <v>200</v>
      </c>
      <c r="E12" s="17">
        <v>150000</v>
      </c>
      <c r="F12" s="17">
        <v>150000</v>
      </c>
    </row>
    <row r="13" spans="1:6" ht="40.5" customHeight="1" thickBot="1" x14ac:dyDescent="0.35">
      <c r="A13" s="12" t="s">
        <v>104</v>
      </c>
      <c r="B13" s="58" t="s">
        <v>8</v>
      </c>
      <c r="C13" s="59"/>
      <c r="D13" s="8"/>
      <c r="E13" s="21">
        <v>60000</v>
      </c>
      <c r="F13" s="21">
        <v>60000</v>
      </c>
    </row>
    <row r="14" spans="1:6" ht="26.25" customHeight="1" thickBot="1" x14ac:dyDescent="0.35">
      <c r="A14" s="9" t="s">
        <v>9</v>
      </c>
      <c r="B14" s="60" t="s">
        <v>10</v>
      </c>
      <c r="C14" s="61"/>
      <c r="D14" s="32"/>
      <c r="E14" s="16">
        <v>60000</v>
      </c>
      <c r="F14" s="16">
        <v>60000</v>
      </c>
    </row>
    <row r="15" spans="1:6" ht="15.75" customHeight="1" thickBot="1" x14ac:dyDescent="0.35">
      <c r="A15" s="6" t="s">
        <v>74</v>
      </c>
      <c r="B15" s="60"/>
      <c r="C15" s="61"/>
      <c r="D15" s="10">
        <v>200</v>
      </c>
      <c r="E15" s="22">
        <v>60000</v>
      </c>
      <c r="F15" s="22">
        <v>60000</v>
      </c>
    </row>
    <row r="16" spans="1:6" ht="41.25" customHeight="1" thickBot="1" x14ac:dyDescent="0.35">
      <c r="A16" s="6" t="s">
        <v>11</v>
      </c>
      <c r="B16" s="62" t="s">
        <v>12</v>
      </c>
      <c r="C16" s="63"/>
      <c r="D16" s="7"/>
      <c r="E16" s="17">
        <v>20000</v>
      </c>
      <c r="F16" s="17">
        <v>20000</v>
      </c>
    </row>
    <row r="17" spans="1:6" ht="16.5" customHeight="1" thickBot="1" x14ac:dyDescent="0.35">
      <c r="A17" s="6" t="s">
        <v>74</v>
      </c>
      <c r="B17" s="43"/>
      <c r="C17" s="44"/>
      <c r="D17" s="4">
        <v>200</v>
      </c>
      <c r="E17" s="17">
        <v>20000</v>
      </c>
      <c r="F17" s="17">
        <v>20000</v>
      </c>
    </row>
    <row r="18" spans="1:6" ht="64.5" customHeight="1" thickBot="1" x14ac:dyDescent="0.35">
      <c r="A18" s="13" t="s">
        <v>75</v>
      </c>
      <c r="B18" s="45" t="s">
        <v>13</v>
      </c>
      <c r="C18" s="46"/>
      <c r="D18" s="14"/>
      <c r="E18" s="23">
        <f>E19</f>
        <v>20000</v>
      </c>
      <c r="F18" s="23">
        <f>F19</f>
        <v>20000</v>
      </c>
    </row>
    <row r="19" spans="1:6" ht="16.5" customHeight="1" thickBot="1" x14ac:dyDescent="0.35">
      <c r="A19" s="6" t="s">
        <v>74</v>
      </c>
      <c r="B19" s="43"/>
      <c r="C19" s="44"/>
      <c r="D19" s="4">
        <v>200</v>
      </c>
      <c r="E19" s="23">
        <v>20000</v>
      </c>
      <c r="F19" s="23">
        <v>20000</v>
      </c>
    </row>
    <row r="20" spans="1:6" ht="65.25" customHeight="1" thickBot="1" x14ac:dyDescent="0.35">
      <c r="A20" s="6" t="s">
        <v>105</v>
      </c>
      <c r="B20" s="48" t="s">
        <v>14</v>
      </c>
      <c r="C20" s="49"/>
      <c r="D20" s="4"/>
      <c r="E20" s="17">
        <f>E21</f>
        <v>105000</v>
      </c>
      <c r="F20" s="17">
        <f>F21</f>
        <v>105000</v>
      </c>
    </row>
    <row r="21" spans="1:6" ht="15" customHeight="1" thickBot="1" x14ac:dyDescent="0.35">
      <c r="A21" s="6" t="s">
        <v>74</v>
      </c>
      <c r="B21" s="48"/>
      <c r="C21" s="49"/>
      <c r="D21" s="4">
        <v>200</v>
      </c>
      <c r="E21" s="17">
        <v>105000</v>
      </c>
      <c r="F21" s="17">
        <v>105000</v>
      </c>
    </row>
    <row r="22" spans="1:6" ht="53.4" thickBot="1" x14ac:dyDescent="0.35">
      <c r="A22" s="2" t="s">
        <v>106</v>
      </c>
      <c r="B22" s="43" t="s">
        <v>15</v>
      </c>
      <c r="C22" s="44"/>
      <c r="D22" s="20"/>
      <c r="E22" s="19">
        <v>10000</v>
      </c>
      <c r="F22" s="19">
        <v>10000</v>
      </c>
    </row>
    <row r="23" spans="1:6" ht="41.25" customHeight="1" thickBot="1" x14ac:dyDescent="0.35">
      <c r="A23" s="6" t="s">
        <v>56</v>
      </c>
      <c r="B23" s="48" t="s">
        <v>16</v>
      </c>
      <c r="C23" s="49"/>
      <c r="D23" s="4"/>
      <c r="E23" s="17">
        <v>10000</v>
      </c>
      <c r="F23" s="17">
        <v>10000</v>
      </c>
    </row>
    <row r="24" spans="1:6" ht="15" thickBot="1" x14ac:dyDescent="0.35">
      <c r="A24" s="6" t="s">
        <v>74</v>
      </c>
      <c r="B24" s="43"/>
      <c r="C24" s="44"/>
      <c r="D24" s="4">
        <v>200</v>
      </c>
      <c r="E24" s="17">
        <v>10000</v>
      </c>
      <c r="F24" s="17">
        <v>10000</v>
      </c>
    </row>
    <row r="25" spans="1:6" ht="40.5" customHeight="1" thickBot="1" x14ac:dyDescent="0.35">
      <c r="A25" s="2" t="s">
        <v>107</v>
      </c>
      <c r="B25" s="43" t="s">
        <v>17</v>
      </c>
      <c r="C25" s="44"/>
      <c r="D25" s="20"/>
      <c r="E25" s="19">
        <f>E26+E31+E35+E33+E49</f>
        <v>157135000</v>
      </c>
      <c r="F25" s="19">
        <f>F26+F31+F35+F33</f>
        <v>9633000</v>
      </c>
    </row>
    <row r="26" spans="1:6" ht="17.25" customHeight="1" thickBot="1" x14ac:dyDescent="0.35">
      <c r="A26" s="6" t="s">
        <v>18</v>
      </c>
      <c r="B26" s="48" t="s">
        <v>19</v>
      </c>
      <c r="C26" s="49"/>
      <c r="D26" s="7"/>
      <c r="E26" s="17">
        <f>E27+E29</f>
        <v>250000</v>
      </c>
      <c r="F26" s="17">
        <f>F27+F29</f>
        <v>250000</v>
      </c>
    </row>
    <row r="27" spans="1:6" ht="41.25" customHeight="1" thickBot="1" x14ac:dyDescent="0.35">
      <c r="A27" s="6" t="s">
        <v>20</v>
      </c>
      <c r="B27" s="48" t="s">
        <v>21</v>
      </c>
      <c r="C27" s="49"/>
      <c r="D27" s="4"/>
      <c r="E27" s="17">
        <f>E28</f>
        <v>200000</v>
      </c>
      <c r="F27" s="17">
        <f>F28</f>
        <v>200000</v>
      </c>
    </row>
    <row r="28" spans="1:6" ht="14.25" customHeight="1" thickBot="1" x14ac:dyDescent="0.35">
      <c r="A28" s="6" t="s">
        <v>74</v>
      </c>
      <c r="B28" s="43"/>
      <c r="C28" s="44"/>
      <c r="D28" s="4">
        <v>200</v>
      </c>
      <c r="E28" s="17">
        <v>200000</v>
      </c>
      <c r="F28" s="17">
        <v>200000</v>
      </c>
    </row>
    <row r="29" spans="1:6" ht="26.25" customHeight="1" thickBot="1" x14ac:dyDescent="0.35">
      <c r="A29" s="6" t="s">
        <v>23</v>
      </c>
      <c r="B29" s="48" t="s">
        <v>24</v>
      </c>
      <c r="C29" s="49"/>
      <c r="D29" s="4"/>
      <c r="E29" s="17">
        <f>E30</f>
        <v>50000</v>
      </c>
      <c r="F29" s="17">
        <f>F30</f>
        <v>50000</v>
      </c>
    </row>
    <row r="30" spans="1:6" ht="14.25" customHeight="1" thickBot="1" x14ac:dyDescent="0.35">
      <c r="A30" s="6" t="s">
        <v>74</v>
      </c>
      <c r="B30" s="43"/>
      <c r="C30" s="44"/>
      <c r="D30" s="4">
        <v>200</v>
      </c>
      <c r="E30" s="17">
        <v>50000</v>
      </c>
      <c r="F30" s="17">
        <v>50000</v>
      </c>
    </row>
    <row r="31" spans="1:6" ht="16.5" customHeight="1" thickBot="1" x14ac:dyDescent="0.35">
      <c r="A31" s="6" t="s">
        <v>25</v>
      </c>
      <c r="B31" s="48" t="s">
        <v>26</v>
      </c>
      <c r="C31" s="49"/>
      <c r="D31" s="7"/>
      <c r="E31" s="17">
        <f>E32</f>
        <v>1600000</v>
      </c>
      <c r="F31" s="17">
        <f>F32</f>
        <v>1600000</v>
      </c>
    </row>
    <row r="32" spans="1:6" ht="15.75" customHeight="1" thickBot="1" x14ac:dyDescent="0.35">
      <c r="A32" s="6" t="s">
        <v>22</v>
      </c>
      <c r="B32" s="43"/>
      <c r="C32" s="44"/>
      <c r="D32" s="4">
        <v>800</v>
      </c>
      <c r="E32" s="17">
        <v>1600000</v>
      </c>
      <c r="F32" s="17">
        <v>1600000</v>
      </c>
    </row>
    <row r="33" spans="1:6" ht="16.5" customHeight="1" thickBot="1" x14ac:dyDescent="0.35">
      <c r="A33" s="6" t="s">
        <v>60</v>
      </c>
      <c r="B33" s="48" t="s">
        <v>27</v>
      </c>
      <c r="C33" s="49"/>
      <c r="D33" s="4"/>
      <c r="E33" s="17">
        <f>E34</f>
        <v>75000</v>
      </c>
      <c r="F33" s="17">
        <f>F34</f>
        <v>75000</v>
      </c>
    </row>
    <row r="34" spans="1:6" ht="16.5" customHeight="1" thickBot="1" x14ac:dyDescent="0.35">
      <c r="A34" s="6" t="s">
        <v>74</v>
      </c>
      <c r="B34" s="43"/>
      <c r="C34" s="44"/>
      <c r="D34" s="4">
        <v>200</v>
      </c>
      <c r="E34" s="17">
        <v>75000</v>
      </c>
      <c r="F34" s="17">
        <v>75000</v>
      </c>
    </row>
    <row r="35" spans="1:6" ht="27.75" customHeight="1" thickBot="1" x14ac:dyDescent="0.35">
      <c r="A35" s="6" t="s">
        <v>108</v>
      </c>
      <c r="B35" s="48" t="s">
        <v>28</v>
      </c>
      <c r="C35" s="49"/>
      <c r="D35" s="4"/>
      <c r="E35" s="17">
        <f>E36+E39+E41+E43+E45</f>
        <v>7885000</v>
      </c>
      <c r="F35" s="17">
        <f>F36+F39+F41+F43+F45</f>
        <v>7708000</v>
      </c>
    </row>
    <row r="36" spans="1:6" ht="16.5" customHeight="1" thickBot="1" x14ac:dyDescent="0.35">
      <c r="A36" s="6" t="s">
        <v>29</v>
      </c>
      <c r="B36" s="48" t="s">
        <v>30</v>
      </c>
      <c r="C36" s="49"/>
      <c r="D36" s="4"/>
      <c r="E36" s="17">
        <f>E37+E38</f>
        <v>4045000</v>
      </c>
      <c r="F36" s="17">
        <f>F37+F38</f>
        <v>4045000</v>
      </c>
    </row>
    <row r="37" spans="1:6" ht="16.5" customHeight="1" thickBot="1" x14ac:dyDescent="0.35">
      <c r="A37" s="6" t="s">
        <v>74</v>
      </c>
      <c r="B37" s="43"/>
      <c r="C37" s="44"/>
      <c r="D37" s="4">
        <v>200</v>
      </c>
      <c r="E37" s="17">
        <v>600000</v>
      </c>
      <c r="F37" s="17">
        <v>600000</v>
      </c>
    </row>
    <row r="38" spans="1:6" s="40" customFormat="1" ht="16.5" customHeight="1" thickBot="1" x14ac:dyDescent="0.35">
      <c r="A38" s="6" t="s">
        <v>112</v>
      </c>
      <c r="B38" s="43"/>
      <c r="C38" s="44"/>
      <c r="D38" s="4">
        <v>200</v>
      </c>
      <c r="E38" s="17">
        <v>3445000</v>
      </c>
      <c r="F38" s="17">
        <v>3445000</v>
      </c>
    </row>
    <row r="39" spans="1:6" ht="16.5" customHeight="1" thickBot="1" x14ac:dyDescent="0.35">
      <c r="A39" s="6" t="s">
        <v>31</v>
      </c>
      <c r="B39" s="48" t="s">
        <v>32</v>
      </c>
      <c r="C39" s="49"/>
      <c r="D39" s="4"/>
      <c r="E39" s="17">
        <f>E40</f>
        <v>300000</v>
      </c>
      <c r="F39" s="17">
        <f>F40</f>
        <v>300000</v>
      </c>
    </row>
    <row r="40" spans="1:6" ht="15" thickBot="1" x14ac:dyDescent="0.35">
      <c r="A40" s="6" t="s">
        <v>74</v>
      </c>
      <c r="B40" s="43"/>
      <c r="C40" s="44"/>
      <c r="D40" s="4">
        <v>200</v>
      </c>
      <c r="E40" s="17">
        <v>300000</v>
      </c>
      <c r="F40" s="17">
        <v>300000</v>
      </c>
    </row>
    <row r="41" spans="1:6" ht="16.5" customHeight="1" thickBot="1" x14ac:dyDescent="0.35">
      <c r="A41" s="6" t="s">
        <v>33</v>
      </c>
      <c r="B41" s="48" t="s">
        <v>34</v>
      </c>
      <c r="C41" s="49"/>
      <c r="D41" s="4"/>
      <c r="E41" s="17">
        <f>E42</f>
        <v>100000</v>
      </c>
      <c r="F41" s="17">
        <f>F42</f>
        <v>100000</v>
      </c>
    </row>
    <row r="42" spans="1:6" ht="15.75" customHeight="1" thickBot="1" x14ac:dyDescent="0.35">
      <c r="A42" s="6" t="s">
        <v>74</v>
      </c>
      <c r="B42" s="43"/>
      <c r="C42" s="44"/>
      <c r="D42" s="4">
        <v>200</v>
      </c>
      <c r="E42" s="17">
        <v>100000</v>
      </c>
      <c r="F42" s="17">
        <v>100000</v>
      </c>
    </row>
    <row r="43" spans="1:6" ht="27.75" customHeight="1" thickBot="1" x14ac:dyDescent="0.35">
      <c r="A43" s="6" t="s">
        <v>35</v>
      </c>
      <c r="B43" s="48" t="s">
        <v>36</v>
      </c>
      <c r="C43" s="49"/>
      <c r="D43" s="4"/>
      <c r="E43" s="17">
        <f>E44</f>
        <v>1040000</v>
      </c>
      <c r="F43" s="17">
        <f>F44</f>
        <v>1040000</v>
      </c>
    </row>
    <row r="44" spans="1:6" ht="16.5" customHeight="1" thickBot="1" x14ac:dyDescent="0.35">
      <c r="A44" s="6" t="s">
        <v>74</v>
      </c>
      <c r="B44" s="43"/>
      <c r="C44" s="44"/>
      <c r="D44" s="4">
        <v>200</v>
      </c>
      <c r="E44" s="17">
        <v>1040000</v>
      </c>
      <c r="F44" s="17">
        <v>1040000</v>
      </c>
    </row>
    <row r="45" spans="1:6" ht="27.75" customHeight="1" thickBot="1" x14ac:dyDescent="0.35">
      <c r="A45" s="6" t="s">
        <v>37</v>
      </c>
      <c r="B45" s="48" t="s">
        <v>38</v>
      </c>
      <c r="C45" s="49"/>
      <c r="D45" s="4"/>
      <c r="E45" s="17">
        <f>E46+E47+E48</f>
        <v>2400000</v>
      </c>
      <c r="F45" s="17">
        <f>F46+F47+F48</f>
        <v>2223000</v>
      </c>
    </row>
    <row r="46" spans="1:6" ht="64.5" customHeight="1" thickBot="1" x14ac:dyDescent="0.35">
      <c r="A46" s="6" t="s">
        <v>39</v>
      </c>
      <c r="B46" s="43"/>
      <c r="C46" s="44"/>
      <c r="D46" s="4">
        <v>100</v>
      </c>
      <c r="E46" s="17">
        <v>2000000</v>
      </c>
      <c r="F46" s="17">
        <v>2000000</v>
      </c>
    </row>
    <row r="47" spans="1:6" ht="15.75" customHeight="1" thickBot="1" x14ac:dyDescent="0.35">
      <c r="A47" s="6" t="s">
        <v>74</v>
      </c>
      <c r="B47" s="43"/>
      <c r="C47" s="44"/>
      <c r="D47" s="4">
        <v>200</v>
      </c>
      <c r="E47" s="17">
        <v>360000</v>
      </c>
      <c r="F47" s="17">
        <v>183000</v>
      </c>
    </row>
    <row r="48" spans="1:6" ht="14.25" customHeight="1" thickBot="1" x14ac:dyDescent="0.35">
      <c r="A48" s="6" t="s">
        <v>22</v>
      </c>
      <c r="B48" s="43"/>
      <c r="C48" s="44"/>
      <c r="D48" s="4">
        <v>800</v>
      </c>
      <c r="E48" s="17">
        <v>40000</v>
      </c>
      <c r="F48" s="17">
        <v>40000</v>
      </c>
    </row>
    <row r="49" spans="1:6" ht="31.5" customHeight="1" thickBot="1" x14ac:dyDescent="0.35">
      <c r="A49" s="6" t="s">
        <v>91</v>
      </c>
      <c r="B49" s="48" t="s">
        <v>90</v>
      </c>
      <c r="C49" s="49"/>
      <c r="D49" s="4"/>
      <c r="E49" s="17">
        <f>E50</f>
        <v>147325000</v>
      </c>
      <c r="F49" s="17">
        <v>0</v>
      </c>
    </row>
    <row r="50" spans="1:6" ht="42" customHeight="1" thickBot="1" x14ac:dyDescent="0.35">
      <c r="A50" s="6" t="s">
        <v>92</v>
      </c>
      <c r="B50" s="43"/>
      <c r="C50" s="44"/>
      <c r="D50" s="4">
        <v>400</v>
      </c>
      <c r="E50" s="17">
        <v>147325000</v>
      </c>
      <c r="F50" s="17">
        <v>0</v>
      </c>
    </row>
    <row r="51" spans="1:6" ht="41.25" customHeight="1" thickBot="1" x14ac:dyDescent="0.35">
      <c r="A51" s="2" t="s">
        <v>68</v>
      </c>
      <c r="B51" s="43" t="s">
        <v>40</v>
      </c>
      <c r="C51" s="44"/>
      <c r="D51" s="20"/>
      <c r="E51" s="19">
        <f>E52+E54+E56</f>
        <v>150000</v>
      </c>
      <c r="F51" s="19">
        <f>F52+F54+F56</f>
        <v>150000</v>
      </c>
    </row>
    <row r="52" spans="1:6" ht="66.75" customHeight="1" thickBot="1" x14ac:dyDescent="0.35">
      <c r="A52" s="13" t="s">
        <v>109</v>
      </c>
      <c r="B52" s="45" t="s">
        <v>80</v>
      </c>
      <c r="C52" s="46"/>
      <c r="D52" s="14"/>
      <c r="E52" s="17">
        <f>E53</f>
        <v>50000</v>
      </c>
      <c r="F52" s="17">
        <f>F53</f>
        <v>50000</v>
      </c>
    </row>
    <row r="53" spans="1:6" ht="13.5" customHeight="1" thickBot="1" x14ac:dyDescent="0.35">
      <c r="A53" s="6" t="s">
        <v>74</v>
      </c>
      <c r="B53" s="43"/>
      <c r="C53" s="44"/>
      <c r="D53" s="4">
        <v>200</v>
      </c>
      <c r="E53" s="17">
        <v>50000</v>
      </c>
      <c r="F53" s="17">
        <v>50000</v>
      </c>
    </row>
    <row r="54" spans="1:6" ht="65.25" customHeight="1" thickBot="1" x14ac:dyDescent="0.35">
      <c r="A54" s="6" t="s">
        <v>81</v>
      </c>
      <c r="B54" s="48" t="s">
        <v>82</v>
      </c>
      <c r="C54" s="49"/>
      <c r="D54" s="4"/>
      <c r="E54" s="17">
        <f>E55</f>
        <v>50000</v>
      </c>
      <c r="F54" s="17">
        <f>F55</f>
        <v>50000</v>
      </c>
    </row>
    <row r="55" spans="1:6" ht="14.25" customHeight="1" thickBot="1" x14ac:dyDescent="0.35">
      <c r="A55" s="12" t="s">
        <v>74</v>
      </c>
      <c r="B55" s="43"/>
      <c r="C55" s="44"/>
      <c r="D55" s="4">
        <v>200</v>
      </c>
      <c r="E55" s="17">
        <v>50000</v>
      </c>
      <c r="F55" s="17">
        <v>50000</v>
      </c>
    </row>
    <row r="56" spans="1:6" ht="51" customHeight="1" thickBot="1" x14ac:dyDescent="0.35">
      <c r="A56" s="33" t="s">
        <v>83</v>
      </c>
      <c r="B56" s="64" t="s">
        <v>84</v>
      </c>
      <c r="C56" s="65"/>
      <c r="D56" s="4"/>
      <c r="E56" s="17">
        <f>E57</f>
        <v>50000</v>
      </c>
      <c r="F56" s="17">
        <f>F57</f>
        <v>50000</v>
      </c>
    </row>
    <row r="57" spans="1:6" ht="15.75" customHeight="1" thickBot="1" x14ac:dyDescent="0.35">
      <c r="A57" s="6" t="s">
        <v>74</v>
      </c>
      <c r="B57" s="43"/>
      <c r="C57" s="44"/>
      <c r="D57" s="4">
        <v>200</v>
      </c>
      <c r="E57" s="17">
        <v>50000</v>
      </c>
      <c r="F57" s="17">
        <v>50000</v>
      </c>
    </row>
    <row r="58" spans="1:6" ht="40.5" customHeight="1" thickBot="1" x14ac:dyDescent="0.35">
      <c r="A58" s="2" t="s">
        <v>110</v>
      </c>
      <c r="B58" s="66" t="s">
        <v>41</v>
      </c>
      <c r="C58" s="67"/>
      <c r="D58" s="4"/>
      <c r="E58" s="19">
        <f>E60+E66+E62+E64</f>
        <v>7004221</v>
      </c>
      <c r="F58" s="19">
        <f>F60+F66+F62+F64</f>
        <v>7058221</v>
      </c>
    </row>
    <row r="59" spans="1:6" s="39" customFormat="1" ht="18" customHeight="1" thickBot="1" x14ac:dyDescent="0.35">
      <c r="A59" s="6" t="s">
        <v>87</v>
      </c>
      <c r="B59" s="62" t="s">
        <v>93</v>
      </c>
      <c r="C59" s="63"/>
      <c r="D59" s="4"/>
      <c r="E59" s="17">
        <f>E60+E62+E64+E66</f>
        <v>7004221</v>
      </c>
      <c r="F59" s="17">
        <f>F60+F62+F64+F66</f>
        <v>7058221</v>
      </c>
    </row>
    <row r="60" spans="1:6" ht="17.25" customHeight="1" thickBot="1" x14ac:dyDescent="0.35">
      <c r="A60" s="6" t="s">
        <v>87</v>
      </c>
      <c r="B60" s="48" t="s">
        <v>66</v>
      </c>
      <c r="C60" s="49"/>
      <c r="D60" s="4"/>
      <c r="E60" s="17">
        <f>E61</f>
        <v>1150000</v>
      </c>
      <c r="F60" s="17">
        <f>F61</f>
        <v>1204000</v>
      </c>
    </row>
    <row r="61" spans="1:6" ht="16.5" customHeight="1" thickBot="1" x14ac:dyDescent="0.35">
      <c r="A61" s="6" t="s">
        <v>74</v>
      </c>
      <c r="B61" s="48"/>
      <c r="C61" s="49"/>
      <c r="D61" s="4">
        <v>200</v>
      </c>
      <c r="E61" s="17">
        <v>1150000</v>
      </c>
      <c r="F61" s="17">
        <v>1204000</v>
      </c>
    </row>
    <row r="62" spans="1:6" ht="27" customHeight="1" thickBot="1" x14ac:dyDescent="0.35">
      <c r="A62" s="6" t="s">
        <v>69</v>
      </c>
      <c r="B62" s="48" t="s">
        <v>70</v>
      </c>
      <c r="C62" s="49"/>
      <c r="D62" s="4"/>
      <c r="E62" s="17">
        <f>E63</f>
        <v>3027104</v>
      </c>
      <c r="F62" s="17">
        <f>F63</f>
        <v>3027104</v>
      </c>
    </row>
    <row r="63" spans="1:6" ht="16.5" customHeight="1" thickBot="1" x14ac:dyDescent="0.35">
      <c r="A63" s="6" t="s">
        <v>74</v>
      </c>
      <c r="B63" s="48"/>
      <c r="C63" s="49"/>
      <c r="D63" s="4">
        <v>200</v>
      </c>
      <c r="E63" s="17">
        <v>3027104</v>
      </c>
      <c r="F63" s="17">
        <v>3027104</v>
      </c>
    </row>
    <row r="64" spans="1:6" s="40" customFormat="1" ht="43.5" customHeight="1" thickBot="1" x14ac:dyDescent="0.35">
      <c r="A64" s="6" t="s">
        <v>96</v>
      </c>
      <c r="B64" s="48" t="s">
        <v>97</v>
      </c>
      <c r="C64" s="49"/>
      <c r="D64" s="4"/>
      <c r="E64" s="17">
        <f>E65</f>
        <v>2627117</v>
      </c>
      <c r="F64" s="17">
        <f>F65</f>
        <v>2627117</v>
      </c>
    </row>
    <row r="65" spans="1:6" s="40" customFormat="1" ht="16.5" customHeight="1" thickBot="1" x14ac:dyDescent="0.35">
      <c r="A65" s="6" t="s">
        <v>74</v>
      </c>
      <c r="B65" s="48"/>
      <c r="C65" s="49"/>
      <c r="D65" s="4">
        <v>200</v>
      </c>
      <c r="E65" s="17">
        <v>2627117</v>
      </c>
      <c r="F65" s="17">
        <v>2627117</v>
      </c>
    </row>
    <row r="66" spans="1:6" ht="27.75" customHeight="1" thickBot="1" x14ac:dyDescent="0.35">
      <c r="A66" s="6" t="s">
        <v>61</v>
      </c>
      <c r="B66" s="48" t="s">
        <v>62</v>
      </c>
      <c r="C66" s="49"/>
      <c r="D66" s="4"/>
      <c r="E66" s="17">
        <f>E67</f>
        <v>200000</v>
      </c>
      <c r="F66" s="17">
        <f>F67</f>
        <v>200000</v>
      </c>
    </row>
    <row r="67" spans="1:6" ht="16.5" customHeight="1" thickBot="1" x14ac:dyDescent="0.35">
      <c r="A67" s="6" t="s">
        <v>74</v>
      </c>
      <c r="B67" s="48"/>
      <c r="C67" s="49"/>
      <c r="D67" s="4">
        <v>200</v>
      </c>
      <c r="E67" s="17">
        <v>200000</v>
      </c>
      <c r="F67" s="17">
        <v>200000</v>
      </c>
    </row>
    <row r="68" spans="1:6" s="18" customFormat="1" ht="54.75" customHeight="1" thickBot="1" x14ac:dyDescent="0.35">
      <c r="A68" s="2" t="s">
        <v>111</v>
      </c>
      <c r="B68" s="43" t="s">
        <v>63</v>
      </c>
      <c r="C68" s="44"/>
      <c r="D68" s="4"/>
      <c r="E68" s="19">
        <f>E69+E71</f>
        <v>400000</v>
      </c>
      <c r="F68" s="19">
        <f>F69+F71</f>
        <v>400000</v>
      </c>
    </row>
    <row r="69" spans="1:6" s="18" customFormat="1" ht="40.5" customHeight="1" thickBot="1" x14ac:dyDescent="0.35">
      <c r="A69" s="6" t="s">
        <v>64</v>
      </c>
      <c r="B69" s="48" t="s">
        <v>71</v>
      </c>
      <c r="C69" s="49"/>
      <c r="D69" s="4"/>
      <c r="E69" s="17">
        <f>E70</f>
        <v>200000</v>
      </c>
      <c r="F69" s="17">
        <f>F70</f>
        <v>200000</v>
      </c>
    </row>
    <row r="70" spans="1:6" s="18" customFormat="1" ht="16.5" customHeight="1" thickBot="1" x14ac:dyDescent="0.35">
      <c r="A70" s="6" t="s">
        <v>74</v>
      </c>
      <c r="B70" s="48"/>
      <c r="C70" s="49"/>
      <c r="D70" s="4">
        <v>200</v>
      </c>
      <c r="E70" s="17">
        <v>200000</v>
      </c>
      <c r="F70" s="17">
        <v>200000</v>
      </c>
    </row>
    <row r="71" spans="1:6" s="18" customFormat="1" ht="40.5" customHeight="1" thickBot="1" x14ac:dyDescent="0.35">
      <c r="A71" s="6" t="s">
        <v>65</v>
      </c>
      <c r="B71" s="48" t="s">
        <v>71</v>
      </c>
      <c r="C71" s="49"/>
      <c r="D71" s="4"/>
      <c r="E71" s="17">
        <f>E72</f>
        <v>200000</v>
      </c>
      <c r="F71" s="17">
        <f>F72</f>
        <v>200000</v>
      </c>
    </row>
    <row r="72" spans="1:6" s="18" customFormat="1" ht="16.5" customHeight="1" thickBot="1" x14ac:dyDescent="0.35">
      <c r="A72" s="12" t="s">
        <v>74</v>
      </c>
      <c r="B72" s="48"/>
      <c r="C72" s="49"/>
      <c r="D72" s="4">
        <v>200</v>
      </c>
      <c r="E72" s="17">
        <v>200000</v>
      </c>
      <c r="F72" s="17">
        <v>200000</v>
      </c>
    </row>
    <row r="73" spans="1:6" s="40" customFormat="1" ht="52.5" customHeight="1" thickBot="1" x14ac:dyDescent="0.35">
      <c r="A73" s="42" t="s">
        <v>115</v>
      </c>
      <c r="B73" s="47" t="s">
        <v>116</v>
      </c>
      <c r="C73" s="44"/>
      <c r="D73" s="41"/>
      <c r="E73" s="19">
        <f>E74</f>
        <v>5540458</v>
      </c>
      <c r="F73" s="19">
        <f>F74</f>
        <v>12420069</v>
      </c>
    </row>
    <row r="74" spans="1:6" s="40" customFormat="1" ht="90.75" customHeight="1" thickBot="1" x14ac:dyDescent="0.35">
      <c r="A74" s="9" t="s">
        <v>114</v>
      </c>
      <c r="B74" s="68" t="s">
        <v>113</v>
      </c>
      <c r="C74" s="49"/>
      <c r="D74" s="4"/>
      <c r="E74" s="17">
        <f>E75</f>
        <v>5540458</v>
      </c>
      <c r="F74" s="17">
        <f>F75</f>
        <v>12420069</v>
      </c>
    </row>
    <row r="75" spans="1:6" s="40" customFormat="1" ht="55.5" customHeight="1" thickBot="1" x14ac:dyDescent="0.35">
      <c r="A75" s="6" t="s">
        <v>117</v>
      </c>
      <c r="B75" s="48"/>
      <c r="C75" s="49"/>
      <c r="D75" s="4">
        <v>400</v>
      </c>
      <c r="E75" s="17">
        <v>5540458</v>
      </c>
      <c r="F75" s="17">
        <v>12420069</v>
      </c>
    </row>
    <row r="76" spans="1:6" ht="38.25" customHeight="1" thickBot="1" x14ac:dyDescent="0.35">
      <c r="A76" s="34" t="s">
        <v>85</v>
      </c>
      <c r="B76" s="47" t="s">
        <v>88</v>
      </c>
      <c r="C76" s="44"/>
      <c r="D76" s="20"/>
      <c r="E76" s="19">
        <f>E78</f>
        <v>828000</v>
      </c>
      <c r="F76" s="19">
        <f>F78</f>
        <v>828000</v>
      </c>
    </row>
    <row r="77" spans="1:6" s="39" customFormat="1" ht="28.5" customHeight="1" thickBot="1" x14ac:dyDescent="0.35">
      <c r="A77" s="33" t="s">
        <v>94</v>
      </c>
      <c r="B77" s="68" t="s">
        <v>95</v>
      </c>
      <c r="C77" s="49"/>
      <c r="D77" s="38"/>
      <c r="E77" s="17">
        <f>E78</f>
        <v>828000</v>
      </c>
      <c r="F77" s="17">
        <f>F78</f>
        <v>828000</v>
      </c>
    </row>
    <row r="78" spans="1:6" s="37" customFormat="1" ht="16.5" customHeight="1" thickBot="1" x14ac:dyDescent="0.35">
      <c r="A78" s="33" t="s">
        <v>86</v>
      </c>
      <c r="B78" s="68" t="s">
        <v>89</v>
      </c>
      <c r="C78" s="49"/>
      <c r="D78" s="4"/>
      <c r="E78" s="17">
        <f>E79+E81+E80</f>
        <v>828000</v>
      </c>
      <c r="F78" s="17">
        <f>F79+F81+F80</f>
        <v>828000</v>
      </c>
    </row>
    <row r="79" spans="1:6" s="11" customFormat="1" ht="15.75" customHeight="1" thickBot="1" x14ac:dyDescent="0.35">
      <c r="A79" s="6" t="s">
        <v>74</v>
      </c>
      <c r="B79" s="48"/>
      <c r="C79" s="49"/>
      <c r="D79" s="4">
        <v>200</v>
      </c>
      <c r="E79" s="17">
        <v>622000</v>
      </c>
      <c r="F79" s="17">
        <v>622000</v>
      </c>
    </row>
    <row r="80" spans="1:6" s="40" customFormat="1" ht="15.75" customHeight="1" thickBot="1" x14ac:dyDescent="0.35">
      <c r="A80" s="6" t="s">
        <v>112</v>
      </c>
      <c r="B80" s="48"/>
      <c r="C80" s="49"/>
      <c r="D80" s="4">
        <v>200</v>
      </c>
      <c r="E80" s="17">
        <v>186000</v>
      </c>
      <c r="F80" s="17">
        <v>186000</v>
      </c>
    </row>
    <row r="81" spans="1:6" s="11" customFormat="1" ht="15.75" customHeight="1" thickBot="1" x14ac:dyDescent="0.35">
      <c r="A81" s="12" t="s">
        <v>22</v>
      </c>
      <c r="B81" s="43"/>
      <c r="C81" s="44"/>
      <c r="D81" s="4">
        <v>800</v>
      </c>
      <c r="E81" s="17">
        <v>20000</v>
      </c>
      <c r="F81" s="17">
        <v>20000</v>
      </c>
    </row>
    <row r="82" spans="1:6" s="40" customFormat="1" ht="39.75" customHeight="1" thickBot="1" x14ac:dyDescent="0.35">
      <c r="A82" s="24" t="s">
        <v>119</v>
      </c>
      <c r="B82" s="47" t="s">
        <v>120</v>
      </c>
      <c r="C82" s="44"/>
      <c r="D82" s="4"/>
      <c r="E82" s="19">
        <f>E83</f>
        <v>10000</v>
      </c>
      <c r="F82" s="19">
        <f>F83</f>
        <v>10000</v>
      </c>
    </row>
    <row r="83" spans="1:6" s="40" customFormat="1" ht="27" customHeight="1" thickBot="1" x14ac:dyDescent="0.35">
      <c r="A83" s="9" t="s">
        <v>121</v>
      </c>
      <c r="B83" s="68" t="s">
        <v>122</v>
      </c>
      <c r="C83" s="49"/>
      <c r="D83" s="4"/>
      <c r="E83" s="17">
        <f>E84</f>
        <v>10000</v>
      </c>
      <c r="F83" s="17">
        <f>F84</f>
        <v>10000</v>
      </c>
    </row>
    <row r="84" spans="1:6" s="40" customFormat="1" ht="15.75" customHeight="1" thickBot="1" x14ac:dyDescent="0.35">
      <c r="A84" s="6" t="s">
        <v>74</v>
      </c>
      <c r="B84" s="69"/>
      <c r="C84" s="44"/>
      <c r="D84" s="4">
        <v>200</v>
      </c>
      <c r="E84" s="17">
        <v>10000</v>
      </c>
      <c r="F84" s="17">
        <v>10000</v>
      </c>
    </row>
    <row r="85" spans="1:6" ht="15" customHeight="1" thickBot="1" x14ac:dyDescent="0.35">
      <c r="A85" s="24" t="s">
        <v>42</v>
      </c>
      <c r="B85" s="70" t="s">
        <v>43</v>
      </c>
      <c r="C85" s="57"/>
      <c r="D85" s="20"/>
      <c r="E85" s="19">
        <f>E86+E88+E90+E92+E94+E98+E100</f>
        <v>5207618</v>
      </c>
      <c r="F85" s="19">
        <f>F86+F88+F90+F92+F94+F98+F100</f>
        <v>3377956</v>
      </c>
    </row>
    <row r="86" spans="1:6" ht="16.5" customHeight="1" thickBot="1" x14ac:dyDescent="0.35">
      <c r="A86" s="6" t="s">
        <v>57</v>
      </c>
      <c r="B86" s="48" t="s">
        <v>58</v>
      </c>
      <c r="C86" s="49"/>
      <c r="D86" s="4"/>
      <c r="E86" s="17">
        <f>E87</f>
        <v>251618</v>
      </c>
      <c r="F86" s="17">
        <f>F87</f>
        <v>259956</v>
      </c>
    </row>
    <row r="87" spans="1:6" ht="67.5" customHeight="1" thickBot="1" x14ac:dyDescent="0.35">
      <c r="A87" s="6" t="s">
        <v>39</v>
      </c>
      <c r="B87" s="43"/>
      <c r="C87" s="44"/>
      <c r="D87" s="4">
        <v>100</v>
      </c>
      <c r="E87" s="17">
        <v>251618</v>
      </c>
      <c r="F87" s="17">
        <v>259956</v>
      </c>
    </row>
    <row r="88" spans="1:6" ht="15" thickBot="1" x14ac:dyDescent="0.35">
      <c r="A88" s="6" t="s">
        <v>44</v>
      </c>
      <c r="B88" s="48" t="s">
        <v>45</v>
      </c>
      <c r="C88" s="49"/>
      <c r="D88" s="4"/>
      <c r="E88" s="17">
        <f>E89</f>
        <v>880000</v>
      </c>
      <c r="F88" s="17">
        <f>F89</f>
        <v>880000</v>
      </c>
    </row>
    <row r="89" spans="1:6" ht="14.25" customHeight="1" thickBot="1" x14ac:dyDescent="0.35">
      <c r="A89" s="6" t="s">
        <v>39</v>
      </c>
      <c r="B89" s="43"/>
      <c r="C89" s="44"/>
      <c r="D89" s="4">
        <v>100</v>
      </c>
      <c r="E89" s="17">
        <v>880000</v>
      </c>
      <c r="F89" s="17">
        <v>880000</v>
      </c>
    </row>
    <row r="90" spans="1:6" ht="13.5" customHeight="1" thickBot="1" x14ac:dyDescent="0.35">
      <c r="A90" s="6" t="s">
        <v>46</v>
      </c>
      <c r="B90" s="48" t="s">
        <v>47</v>
      </c>
      <c r="C90" s="49"/>
      <c r="D90" s="4"/>
      <c r="E90" s="17">
        <f>E91</f>
        <v>2000000</v>
      </c>
      <c r="F90" s="17">
        <f>F91</f>
        <v>1200000</v>
      </c>
    </row>
    <row r="91" spans="1:6" ht="15.75" customHeight="1" thickBot="1" x14ac:dyDescent="0.35">
      <c r="A91" s="6" t="s">
        <v>39</v>
      </c>
      <c r="B91" s="43"/>
      <c r="C91" s="44"/>
      <c r="D91" s="4">
        <v>100</v>
      </c>
      <c r="E91" s="17">
        <v>2000000</v>
      </c>
      <c r="F91" s="17">
        <v>1200000</v>
      </c>
    </row>
    <row r="92" spans="1:6" ht="15" customHeight="1" thickBot="1" x14ac:dyDescent="0.35">
      <c r="A92" s="6" t="s">
        <v>48</v>
      </c>
      <c r="B92" s="48" t="s">
        <v>49</v>
      </c>
      <c r="C92" s="49"/>
      <c r="D92" s="4"/>
      <c r="E92" s="17">
        <f>E93</f>
        <v>30000</v>
      </c>
      <c r="F92" s="17">
        <f>F93</f>
        <v>30000</v>
      </c>
    </row>
    <row r="93" spans="1:6" ht="16.5" customHeight="1" thickBot="1" x14ac:dyDescent="0.35">
      <c r="A93" s="6" t="s">
        <v>22</v>
      </c>
      <c r="B93" s="43"/>
      <c r="C93" s="44"/>
      <c r="D93" s="4">
        <v>800</v>
      </c>
      <c r="E93" s="17">
        <v>30000</v>
      </c>
      <c r="F93" s="17">
        <v>30000</v>
      </c>
    </row>
    <row r="94" spans="1:6" ht="15" customHeight="1" thickBot="1" x14ac:dyDescent="0.35">
      <c r="A94" s="6" t="s">
        <v>50</v>
      </c>
      <c r="B94" s="48" t="s">
        <v>51</v>
      </c>
      <c r="C94" s="49"/>
      <c r="D94" s="4"/>
      <c r="E94" s="17">
        <f>E95+E97+E96</f>
        <v>1961000</v>
      </c>
      <c r="F94" s="17">
        <f>F95+F97+F96</f>
        <v>923000</v>
      </c>
    </row>
    <row r="95" spans="1:6" ht="18.75" customHeight="1" thickBot="1" x14ac:dyDescent="0.35">
      <c r="A95" s="6" t="s">
        <v>74</v>
      </c>
      <c r="B95" s="48"/>
      <c r="C95" s="49"/>
      <c r="D95" s="4">
        <v>200</v>
      </c>
      <c r="E95" s="17">
        <v>1338000</v>
      </c>
      <c r="F95" s="17">
        <v>500000</v>
      </c>
    </row>
    <row r="96" spans="1:6" s="40" customFormat="1" ht="15" customHeight="1" thickBot="1" x14ac:dyDescent="0.35">
      <c r="A96" s="6" t="s">
        <v>112</v>
      </c>
      <c r="B96" s="48"/>
      <c r="C96" s="49"/>
      <c r="D96" s="4">
        <v>200</v>
      </c>
      <c r="E96" s="17">
        <v>500000</v>
      </c>
      <c r="F96" s="17">
        <v>300000</v>
      </c>
    </row>
    <row r="97" spans="1:6" ht="15.75" customHeight="1" thickBot="1" x14ac:dyDescent="0.35">
      <c r="A97" s="6" t="s">
        <v>22</v>
      </c>
      <c r="B97" s="43"/>
      <c r="C97" s="44"/>
      <c r="D97" s="4">
        <v>800</v>
      </c>
      <c r="E97" s="17">
        <v>123000</v>
      </c>
      <c r="F97" s="17">
        <v>123000</v>
      </c>
    </row>
    <row r="98" spans="1:6" ht="28.5" customHeight="1" thickBot="1" x14ac:dyDescent="0.35">
      <c r="A98" s="6" t="s">
        <v>52</v>
      </c>
      <c r="B98" s="48" t="s">
        <v>53</v>
      </c>
      <c r="C98" s="49"/>
      <c r="D98" s="4"/>
      <c r="E98" s="17">
        <f>E99</f>
        <v>60000</v>
      </c>
      <c r="F98" s="17">
        <f>F99</f>
        <v>60000</v>
      </c>
    </row>
    <row r="99" spans="1:6" s="25" customFormat="1" ht="27.75" customHeight="1" thickBot="1" x14ac:dyDescent="0.35">
      <c r="A99" s="6" t="s">
        <v>54</v>
      </c>
      <c r="B99" s="48"/>
      <c r="C99" s="49"/>
      <c r="D99" s="4">
        <v>300</v>
      </c>
      <c r="E99" s="17">
        <v>60000</v>
      </c>
      <c r="F99" s="17">
        <v>60000</v>
      </c>
    </row>
    <row r="100" spans="1:6" s="25" customFormat="1" ht="15" customHeight="1" thickBot="1" x14ac:dyDescent="0.35">
      <c r="A100" s="6" t="s">
        <v>76</v>
      </c>
      <c r="B100" s="48" t="s">
        <v>77</v>
      </c>
      <c r="C100" s="49"/>
      <c r="D100" s="4"/>
      <c r="E100" s="17">
        <f>E101</f>
        <v>25000</v>
      </c>
      <c r="F100" s="17">
        <f>F101</f>
        <v>25000</v>
      </c>
    </row>
    <row r="101" spans="1:6" ht="27" thickBot="1" x14ac:dyDescent="0.35">
      <c r="A101" s="6" t="s">
        <v>78</v>
      </c>
      <c r="B101" s="48"/>
      <c r="C101" s="49"/>
      <c r="D101" s="4">
        <v>700</v>
      </c>
      <c r="E101" s="17">
        <v>25000</v>
      </c>
      <c r="F101" s="17">
        <v>25000</v>
      </c>
    </row>
    <row r="102" spans="1:6" ht="15" thickBot="1" x14ac:dyDescent="0.35">
      <c r="A102" s="2" t="s">
        <v>55</v>
      </c>
      <c r="B102" s="43"/>
      <c r="C102" s="44"/>
      <c r="D102" s="20"/>
      <c r="E102" s="19">
        <f>E85+E58+E51+E25+E22+E9+E6+E68+E76+E73+E82</f>
        <v>177041931</v>
      </c>
      <c r="F102" s="19">
        <f>F85+F58+F51+F25+F22+F9+F6+F68+F76+F73+F82</f>
        <v>34643657</v>
      </c>
    </row>
    <row r="103" spans="1:6" ht="15" thickBot="1" x14ac:dyDescent="0.35">
      <c r="A103" s="9" t="s">
        <v>72</v>
      </c>
      <c r="B103" s="51"/>
      <c r="C103" s="52"/>
      <c r="D103" s="26"/>
      <c r="E103" s="27">
        <v>463000</v>
      </c>
      <c r="F103" s="28">
        <v>846000</v>
      </c>
    </row>
    <row r="104" spans="1:6" ht="15" thickBot="1" x14ac:dyDescent="0.35">
      <c r="A104" s="2" t="s">
        <v>73</v>
      </c>
      <c r="B104" s="51"/>
      <c r="C104" s="52"/>
      <c r="D104" s="29"/>
      <c r="E104" s="30">
        <f>E102+E103</f>
        <v>177504931</v>
      </c>
      <c r="F104" s="31">
        <f>F102+F103</f>
        <v>35489657</v>
      </c>
    </row>
  </sheetData>
  <mergeCells count="103">
    <mergeCell ref="B91:C91"/>
    <mergeCell ref="B77:C77"/>
    <mergeCell ref="B74:C74"/>
    <mergeCell ref="B75:C75"/>
    <mergeCell ref="B89:C89"/>
    <mergeCell ref="B90:C90"/>
    <mergeCell ref="C2:F2"/>
    <mergeCell ref="B101:C101"/>
    <mergeCell ref="B102:C102"/>
    <mergeCell ref="B100:C100"/>
    <mergeCell ref="B97:C97"/>
    <mergeCell ref="B92:C92"/>
    <mergeCell ref="B96:C96"/>
    <mergeCell ref="B98:C98"/>
    <mergeCell ref="B99:C99"/>
    <mergeCell ref="B93:C93"/>
    <mergeCell ref="B94:C94"/>
    <mergeCell ref="B95:C95"/>
    <mergeCell ref="B80:C80"/>
    <mergeCell ref="B79:C79"/>
    <mergeCell ref="B85:C85"/>
    <mergeCell ref="B86:C86"/>
    <mergeCell ref="B72:C72"/>
    <mergeCell ref="B76:C76"/>
    <mergeCell ref="B78:C78"/>
    <mergeCell ref="B87:C87"/>
    <mergeCell ref="B88:C88"/>
    <mergeCell ref="B82:C82"/>
    <mergeCell ref="B83:C83"/>
    <mergeCell ref="B84:C84"/>
    <mergeCell ref="B67:C67"/>
    <mergeCell ref="B68:C68"/>
    <mergeCell ref="B69:C69"/>
    <mergeCell ref="B70:C70"/>
    <mergeCell ref="B71:C71"/>
    <mergeCell ref="B81:C81"/>
    <mergeCell ref="B66:C66"/>
    <mergeCell ref="B56:C56"/>
    <mergeCell ref="B57:C57"/>
    <mergeCell ref="B58:C58"/>
    <mergeCell ref="B60:C60"/>
    <mergeCell ref="B61:C61"/>
    <mergeCell ref="B59:C59"/>
    <mergeCell ref="B64:C64"/>
    <mergeCell ref="B65:C65"/>
    <mergeCell ref="B54:C54"/>
    <mergeCell ref="B55:C55"/>
    <mergeCell ref="B62:C62"/>
    <mergeCell ref="B63:C63"/>
    <mergeCell ref="B48:C48"/>
    <mergeCell ref="B51:C51"/>
    <mergeCell ref="B52:C52"/>
    <mergeCell ref="B53:C53"/>
    <mergeCell ref="B49:C49"/>
    <mergeCell ref="B50:C50"/>
    <mergeCell ref="C1:F1"/>
    <mergeCell ref="B103:C103"/>
    <mergeCell ref="B104:C104"/>
    <mergeCell ref="A3:F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34:C34"/>
    <mergeCell ref="B22:C22"/>
    <mergeCell ref="B23:C23"/>
    <mergeCell ref="B24:C24"/>
    <mergeCell ref="B25:C25"/>
    <mergeCell ref="B26:C26"/>
    <mergeCell ref="B37:C37"/>
    <mergeCell ref="B39:C39"/>
    <mergeCell ref="B17:C17"/>
    <mergeCell ref="B18:C18"/>
    <mergeCell ref="B19:C19"/>
    <mergeCell ref="B38:C38"/>
    <mergeCell ref="B73:C73"/>
    <mergeCell ref="B35:C35"/>
    <mergeCell ref="B36:C36"/>
    <mergeCell ref="B27:C27"/>
    <mergeCell ref="B28:C28"/>
    <mergeCell ref="B29:C29"/>
    <mergeCell ref="B30:C30"/>
    <mergeCell ref="B31:C31"/>
    <mergeCell ref="B20:C20"/>
    <mergeCell ref="B21:C21"/>
    <mergeCell ref="B32:C32"/>
    <mergeCell ref="B33:C33"/>
    <mergeCell ref="B40:C40"/>
    <mergeCell ref="B41:C41"/>
    <mergeCell ref="B42:C42"/>
    <mergeCell ref="B43:C43"/>
    <mergeCell ref="B44:C44"/>
    <mergeCell ref="B45:C45"/>
    <mergeCell ref="B46:C46"/>
    <mergeCell ref="B47:C47"/>
  </mergeCells>
  <pageMargins left="0.7" right="0.7" top="0.75" bottom="0.75" header="0.3" footer="0.3"/>
  <pageSetup paperSize="9" scale="9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2022-03-31T11:57:00Z</dcterms:modified>
</cp:coreProperties>
</file>