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27" i="1" l="1"/>
  <c r="G27" i="1"/>
  <c r="I11" i="1" l="1"/>
  <c r="G11" i="1"/>
  <c r="I14" i="1" l="1"/>
  <c r="G14" i="1"/>
  <c r="G42" i="1" l="1"/>
  <c r="I42" i="1" l="1"/>
  <c r="I39" i="1" s="1"/>
  <c r="I37" i="1" s="1"/>
  <c r="G39" i="1"/>
  <c r="G37" i="1" s="1"/>
  <c r="I32" i="1"/>
  <c r="G32" i="1"/>
  <c r="I22" i="1"/>
  <c r="G22" i="1"/>
  <c r="I25" i="1"/>
  <c r="G25" i="1"/>
  <c r="I19" i="1" l="1"/>
  <c r="G19" i="1"/>
  <c r="I9" i="1" l="1"/>
  <c r="G9" i="1"/>
  <c r="I17" i="1" l="1"/>
  <c r="G17" i="1"/>
  <c r="I8" i="1" l="1"/>
  <c r="I46" i="1" s="1"/>
  <c r="I48" i="1" s="1"/>
  <c r="G8" i="1"/>
  <c r="G46" i="1" s="1"/>
  <c r="G48" i="1" s="1"/>
</calcChain>
</file>

<file path=xl/sharedStrings.xml><?xml version="1.0" encoding="utf-8"?>
<sst xmlns="http://schemas.openxmlformats.org/spreadsheetml/2006/main" count="70" uniqueCount="64">
  <si>
    <t>Приложение 7</t>
  </si>
  <si>
    <t>к решениюМуниципальногоСовета</t>
  </si>
  <si>
    <t>городскогопоселенияМышкин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</si>
  <si>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</si>
  <si>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</si>
  <si>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</si>
  <si>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</si>
  <si>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</si>
  <si>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</si>
  <si>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</si>
  <si>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</si>
  <si>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</si>
  <si>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</si>
  <si>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</si>
  <si>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</si>
  <si>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</si>
  <si>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</si>
  <si>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</si>
  <si>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</si>
  <si>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</si>
  <si>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</si>
  <si>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</si>
  <si>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</si>
  <si>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</si>
  <si>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</si>
  <si>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</si>
  <si>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</si>
  <si>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</si>
  <si>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</si>
  <si>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Муниципальное учреждение  «Управление  городского хозяйства»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</si>
  <si>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</si>
  <si>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</si>
  <si>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</si>
  <si>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</si>
  <si>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</si>
  <si>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</si>
  <si>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</si>
  <si>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</si>
  <si>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</si>
  <si>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</si>
  <si>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</si>
  <si>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</si>
  <si>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</si>
  <si>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</si>
  <si>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</si>
  <si>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</si>
  <si>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0408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</si>
  <si>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</si>
  <si>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</si>
  <si>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</si>
  <si>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</si>
  <si>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</si>
  <si>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</si>
  <si>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</si>
  <si>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</si>
  <si>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</si>
  <si>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</si>
  <si>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</si>
  <si>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</si>
  <si>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2022 год</t>
  </si>
  <si>
    <t>1301</t>
  </si>
  <si>
    <t>Обслуживание государственного внутреннего и муниципального долга</t>
  </si>
  <si>
    <t>2023 год</t>
  </si>
  <si>
    <t>от 02.03.2021  № 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</si>
</sst>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0" xfId="0"/>
    <xf numFmtId="3" fontId="0" fillId="0" borderId="0" xfId="0" applyNumberFormat="1"/>
    <xf numFmtId="0" fontId="7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vertical="top" wrapText="1"/>
    </xf>
    <xf numFmtId="49" fontId="7" fillId="0" borderId="1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 applyAlignment="1"/>
    <xf numFmtId="4" fontId="5" fillId="0" borderId="4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center" vertical="top" wrapText="1"/>
    </xf>
    <xf numFmtId="4" fontId="10" fillId="0" borderId="20" xfId="0" applyNumberFormat="1" applyFont="1" applyBorder="1" applyAlignment="1">
      <alignment horizontal="center" vertical="top" wrapText="1"/>
    </xf>
    <xf numFmtId="4" fontId="13" fillId="0" borderId="25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4" fontId="0" fillId="0" borderId="0" xfId="0" applyNumberFormat="1"/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/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10" fillId="0" borderId="11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4" fontId="12" fillId="0" borderId="13" xfId="0" applyNumberFormat="1" applyFont="1" applyBorder="1" applyAlignment="1">
      <alignment horizontal="center" vertical="top" wrapText="1"/>
    </xf>
    <xf numFmtId="4" fontId="12" fillId="0" borderId="2" xfId="0" applyNumberFormat="1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4" fontId="2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5" fillId="0" borderId="1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4" fontId="13" fillId="0" borderId="18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E4" sqref="E4:I4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35"/>
    <col min="8" max="8" width="6" style="35" customWidth="1"/>
    <col min="9" max="9" width="17.33203125" style="35" customWidth="1"/>
  </cols>
  <sheetData>
    <row r="1" spans="1:10" ht="15" customHeight="1" x14ac:dyDescent="0.3">
      <c r="A1" s="3"/>
      <c r="B1" s="3"/>
      <c r="C1" s="4"/>
      <c r="D1" s="4"/>
      <c r="E1" s="4"/>
      <c r="F1" s="3"/>
      <c r="G1" s="25"/>
      <c r="H1" s="81" t="s">
        <v>0</v>
      </c>
      <c r="I1" s="81"/>
    </row>
    <row r="2" spans="1:10" x14ac:dyDescent="0.3">
      <c r="A2" s="82"/>
      <c r="B2" s="82"/>
      <c r="C2" s="83" t="s">
        <v>1</v>
      </c>
      <c r="D2" s="83"/>
      <c r="E2" s="83"/>
      <c r="F2" s="83"/>
      <c r="G2" s="83"/>
      <c r="H2" s="83"/>
      <c r="I2" s="83"/>
    </row>
    <row r="3" spans="1:10" x14ac:dyDescent="0.3">
      <c r="A3" s="82"/>
      <c r="B3" s="82"/>
      <c r="C3" s="82"/>
      <c r="D3" s="82"/>
      <c r="E3" s="97" t="s">
        <v>2</v>
      </c>
      <c r="F3" s="97"/>
      <c r="G3" s="97"/>
      <c r="H3" s="97"/>
      <c r="I3" s="97"/>
    </row>
    <row r="4" spans="1:10" x14ac:dyDescent="0.3">
      <c r="A4" s="82"/>
      <c r="B4" s="82"/>
      <c r="C4" s="82"/>
      <c r="D4" s="82"/>
      <c r="E4" s="97" t="s">
        <v>63</v>
      </c>
      <c r="F4" s="97"/>
      <c r="G4" s="97"/>
      <c r="H4" s="97"/>
      <c r="I4" s="97"/>
    </row>
    <row r="5" spans="1:10" ht="35.25" customHeight="1" thickBot="1" x14ac:dyDescent="0.35">
      <c r="A5" s="84" t="s">
        <v>58</v>
      </c>
      <c r="B5" s="84"/>
      <c r="C5" s="84"/>
      <c r="D5" s="84"/>
      <c r="E5" s="84"/>
      <c r="F5" s="84"/>
      <c r="G5" s="84"/>
      <c r="H5" s="84"/>
      <c r="I5" s="84"/>
    </row>
    <row r="6" spans="1:10" ht="16.5" customHeight="1" x14ac:dyDescent="0.3">
      <c r="A6" s="1" t="s">
        <v>3</v>
      </c>
      <c r="B6" s="85" t="s">
        <v>4</v>
      </c>
      <c r="C6" s="86"/>
      <c r="D6" s="89" t="s">
        <v>5</v>
      </c>
      <c r="E6" s="90"/>
      <c r="F6" s="86"/>
      <c r="G6" s="93" t="s">
        <v>59</v>
      </c>
      <c r="H6" s="94"/>
      <c r="I6" s="26" t="s">
        <v>62</v>
      </c>
    </row>
    <row r="7" spans="1:10" ht="16.2" thickBot="1" x14ac:dyDescent="0.35">
      <c r="A7" s="2" t="s">
        <v>6</v>
      </c>
      <c r="B7" s="87"/>
      <c r="C7" s="88"/>
      <c r="D7" s="91"/>
      <c r="E7" s="92"/>
      <c r="F7" s="88"/>
      <c r="G7" s="95" t="s">
        <v>7</v>
      </c>
      <c r="H7" s="96"/>
      <c r="I7" s="27" t="s">
        <v>7</v>
      </c>
    </row>
    <row r="8" spans="1:10" ht="48" customHeight="1" thickBot="1" x14ac:dyDescent="0.35">
      <c r="A8" s="12">
        <v>639</v>
      </c>
      <c r="B8" s="72"/>
      <c r="C8" s="73"/>
      <c r="D8" s="74" t="s">
        <v>8</v>
      </c>
      <c r="E8" s="75"/>
      <c r="F8" s="76"/>
      <c r="G8" s="77">
        <f>G9+G17+G19+G22+G25+G30+G31+G32+G35+G36</f>
        <v>7970777</v>
      </c>
      <c r="H8" s="78"/>
      <c r="I8" s="28">
        <f>I9+I17+I19+I22+I25+I30+I31+I32+I35+I36</f>
        <v>154302705</v>
      </c>
    </row>
    <row r="9" spans="1:10" ht="16.5" customHeight="1" thickBot="1" x14ac:dyDescent="0.35">
      <c r="A9" s="13" t="s">
        <v>37</v>
      </c>
      <c r="B9" s="53"/>
      <c r="C9" s="54"/>
      <c r="D9" s="48" t="s">
        <v>9</v>
      </c>
      <c r="E9" s="49"/>
      <c r="F9" s="50"/>
      <c r="G9" s="51">
        <f>G10+G11+G13+G14</f>
        <v>4534929</v>
      </c>
      <c r="H9" s="52"/>
      <c r="I9" s="29">
        <f>I10+I11+I13+I14</f>
        <v>3534929</v>
      </c>
      <c r="J9" s="6"/>
    </row>
    <row r="10" spans="1:10" ht="15" customHeight="1" thickBot="1" x14ac:dyDescent="0.35">
      <c r="A10" s="14" t="s">
        <v>38</v>
      </c>
      <c r="B10" s="44">
        <v>100</v>
      </c>
      <c r="C10" s="43"/>
      <c r="D10" s="45" t="s">
        <v>10</v>
      </c>
      <c r="E10" s="46"/>
      <c r="F10" s="47"/>
      <c r="G10" s="39">
        <v>880000</v>
      </c>
      <c r="H10" s="40"/>
      <c r="I10" s="30">
        <v>880000</v>
      </c>
    </row>
    <row r="11" spans="1:10" ht="16.2" thickBot="1" x14ac:dyDescent="0.35">
      <c r="A11" s="14" t="s">
        <v>39</v>
      </c>
      <c r="B11" s="44"/>
      <c r="C11" s="43"/>
      <c r="D11" s="45" t="s">
        <v>11</v>
      </c>
      <c r="E11" s="46"/>
      <c r="F11" s="47"/>
      <c r="G11" s="39">
        <f>G12</f>
        <v>2298932</v>
      </c>
      <c r="H11" s="40"/>
      <c r="I11" s="30">
        <f>I12</f>
        <v>1298932</v>
      </c>
    </row>
    <row r="12" spans="1:10" ht="15.75" customHeight="1" thickBot="1" x14ac:dyDescent="0.35">
      <c r="A12" s="15"/>
      <c r="B12" s="62">
        <v>100</v>
      </c>
      <c r="C12" s="63"/>
      <c r="D12" s="108"/>
      <c r="E12" s="109"/>
      <c r="F12" s="110"/>
      <c r="G12" s="67">
        <v>2298932</v>
      </c>
      <c r="H12" s="68"/>
      <c r="I12" s="31">
        <v>1298932</v>
      </c>
    </row>
    <row r="13" spans="1:10" ht="16.2" thickBot="1" x14ac:dyDescent="0.35">
      <c r="A13" s="14" t="s">
        <v>40</v>
      </c>
      <c r="B13" s="44">
        <v>800</v>
      </c>
      <c r="C13" s="43"/>
      <c r="D13" s="45" t="s">
        <v>12</v>
      </c>
      <c r="E13" s="46"/>
      <c r="F13" s="47"/>
      <c r="G13" s="39">
        <v>30000</v>
      </c>
      <c r="H13" s="40"/>
      <c r="I13" s="30">
        <v>30000</v>
      </c>
    </row>
    <row r="14" spans="1:10" ht="17.25" customHeight="1" thickBot="1" x14ac:dyDescent="0.35">
      <c r="A14" s="14" t="s">
        <v>41</v>
      </c>
      <c r="B14" s="44"/>
      <c r="C14" s="43"/>
      <c r="D14" s="45" t="s">
        <v>13</v>
      </c>
      <c r="E14" s="46"/>
      <c r="F14" s="47"/>
      <c r="G14" s="39">
        <f>G15+G16</f>
        <v>1325997</v>
      </c>
      <c r="H14" s="40"/>
      <c r="I14" s="30">
        <f>I15+I16</f>
        <v>1325997</v>
      </c>
    </row>
    <row r="15" spans="1:10" ht="14.25" customHeight="1" thickBot="1" x14ac:dyDescent="0.35">
      <c r="A15" s="15"/>
      <c r="B15" s="62">
        <v>200</v>
      </c>
      <c r="C15" s="63"/>
      <c r="D15" s="108"/>
      <c r="E15" s="109"/>
      <c r="F15" s="110"/>
      <c r="G15" s="67">
        <v>1182997</v>
      </c>
      <c r="H15" s="68"/>
      <c r="I15" s="31">
        <v>1182997</v>
      </c>
    </row>
    <row r="16" spans="1:10" ht="16.2" thickBot="1" x14ac:dyDescent="0.35">
      <c r="A16" s="15"/>
      <c r="B16" s="111">
        <v>800</v>
      </c>
      <c r="C16" s="63"/>
      <c r="D16" s="108"/>
      <c r="E16" s="109"/>
      <c r="F16" s="110"/>
      <c r="G16" s="67">
        <v>143000</v>
      </c>
      <c r="H16" s="68"/>
      <c r="I16" s="31">
        <v>143000</v>
      </c>
    </row>
    <row r="17" spans="1:9" s="5" customFormat="1" ht="16.5" customHeight="1" thickBot="1" x14ac:dyDescent="0.35">
      <c r="A17" s="11" t="s">
        <v>33</v>
      </c>
      <c r="B17" s="9"/>
      <c r="C17" s="7"/>
      <c r="D17" s="80" t="s">
        <v>34</v>
      </c>
      <c r="E17" s="70"/>
      <c r="F17" s="71"/>
      <c r="G17" s="51">
        <f t="shared" ref="G17" si="0">G18</f>
        <v>240940</v>
      </c>
      <c r="H17" s="52"/>
      <c r="I17" s="29">
        <f>I18</f>
        <v>249837</v>
      </c>
    </row>
    <row r="18" spans="1:9" s="5" customFormat="1" ht="16.5" customHeight="1" thickBot="1" x14ac:dyDescent="0.35">
      <c r="A18" s="16" t="s">
        <v>35</v>
      </c>
      <c r="B18" s="10"/>
      <c r="C18" s="8">
        <v>100</v>
      </c>
      <c r="D18" s="44" t="s">
        <v>36</v>
      </c>
      <c r="E18" s="42"/>
      <c r="F18" s="43"/>
      <c r="G18" s="39">
        <v>240940</v>
      </c>
      <c r="H18" s="40"/>
      <c r="I18" s="30">
        <v>249837</v>
      </c>
    </row>
    <row r="19" spans="1:9" ht="31.5" customHeight="1" thickBot="1" x14ac:dyDescent="0.35">
      <c r="A19" s="13" t="s">
        <v>42</v>
      </c>
      <c r="B19" s="79"/>
      <c r="C19" s="54"/>
      <c r="D19" s="48" t="s">
        <v>14</v>
      </c>
      <c r="E19" s="49"/>
      <c r="F19" s="50"/>
      <c r="G19" s="51">
        <f>G20+G21</f>
        <v>355000</v>
      </c>
      <c r="H19" s="52"/>
      <c r="I19" s="29">
        <f>I20+I21</f>
        <v>355000</v>
      </c>
    </row>
    <row r="20" spans="1:9" ht="64.5" customHeight="1" thickBot="1" x14ac:dyDescent="0.35">
      <c r="A20" s="14" t="s">
        <v>43</v>
      </c>
      <c r="B20" s="44">
        <v>200</v>
      </c>
      <c r="C20" s="43"/>
      <c r="D20" s="45" t="s">
        <v>15</v>
      </c>
      <c r="E20" s="46"/>
      <c r="F20" s="47"/>
      <c r="G20" s="39">
        <v>205000</v>
      </c>
      <c r="H20" s="40"/>
      <c r="I20" s="30">
        <v>205000</v>
      </c>
    </row>
    <row r="21" spans="1:9" ht="18" customHeight="1" thickBot="1" x14ac:dyDescent="0.35">
      <c r="A21" s="14" t="s">
        <v>44</v>
      </c>
      <c r="B21" s="44">
        <v>200</v>
      </c>
      <c r="C21" s="43"/>
      <c r="D21" s="45" t="s">
        <v>16</v>
      </c>
      <c r="E21" s="46"/>
      <c r="F21" s="47"/>
      <c r="G21" s="39">
        <v>150000</v>
      </c>
      <c r="H21" s="40"/>
      <c r="I21" s="30">
        <v>150000</v>
      </c>
    </row>
    <row r="22" spans="1:9" ht="15" customHeight="1" thickBot="1" x14ac:dyDescent="0.35">
      <c r="A22" s="13" t="s">
        <v>45</v>
      </c>
      <c r="B22" s="53"/>
      <c r="C22" s="54"/>
      <c r="D22" s="48" t="s">
        <v>17</v>
      </c>
      <c r="E22" s="49"/>
      <c r="F22" s="50"/>
      <c r="G22" s="51">
        <f>G23+G24</f>
        <v>170000</v>
      </c>
      <c r="H22" s="52"/>
      <c r="I22" s="29">
        <f>I23+I24</f>
        <v>170000</v>
      </c>
    </row>
    <row r="23" spans="1:9" ht="16.2" thickBot="1" x14ac:dyDescent="0.35">
      <c r="A23" s="14" t="s">
        <v>46</v>
      </c>
      <c r="B23" s="44">
        <v>800</v>
      </c>
      <c r="C23" s="43"/>
      <c r="D23" s="45" t="s">
        <v>18</v>
      </c>
      <c r="E23" s="46"/>
      <c r="F23" s="47"/>
      <c r="G23" s="39">
        <v>160000</v>
      </c>
      <c r="H23" s="40"/>
      <c r="I23" s="30">
        <v>160000</v>
      </c>
    </row>
    <row r="24" spans="1:9" ht="31.5" customHeight="1" thickBot="1" x14ac:dyDescent="0.35">
      <c r="A24" s="14" t="s">
        <v>47</v>
      </c>
      <c r="B24" s="44">
        <v>200</v>
      </c>
      <c r="C24" s="43"/>
      <c r="D24" s="45" t="s">
        <v>19</v>
      </c>
      <c r="E24" s="46"/>
      <c r="F24" s="47"/>
      <c r="G24" s="39">
        <v>10000</v>
      </c>
      <c r="H24" s="40"/>
      <c r="I24" s="30">
        <v>10000</v>
      </c>
    </row>
    <row r="25" spans="1:9" ht="15" customHeight="1" thickBot="1" x14ac:dyDescent="0.35">
      <c r="A25" s="13" t="s">
        <v>48</v>
      </c>
      <c r="B25" s="53"/>
      <c r="C25" s="54"/>
      <c r="D25" s="48" t="s">
        <v>20</v>
      </c>
      <c r="E25" s="49"/>
      <c r="F25" s="50"/>
      <c r="G25" s="51">
        <f>G26+G27</f>
        <v>1875000</v>
      </c>
      <c r="H25" s="52"/>
      <c r="I25" s="29">
        <f>I26+I27</f>
        <v>149200000</v>
      </c>
    </row>
    <row r="26" spans="1:9" ht="16.2" thickBot="1" x14ac:dyDescent="0.35">
      <c r="A26" s="14" t="s">
        <v>49</v>
      </c>
      <c r="B26" s="44">
        <v>800</v>
      </c>
      <c r="C26" s="43"/>
      <c r="D26" s="45" t="s">
        <v>21</v>
      </c>
      <c r="E26" s="46"/>
      <c r="F26" s="47"/>
      <c r="G26" s="39">
        <v>200000</v>
      </c>
      <c r="H26" s="40"/>
      <c r="I26" s="30">
        <v>200000</v>
      </c>
    </row>
    <row r="27" spans="1:9" ht="16.2" thickBot="1" x14ac:dyDescent="0.35">
      <c r="A27" s="14" t="s">
        <v>50</v>
      </c>
      <c r="B27" s="44"/>
      <c r="C27" s="43"/>
      <c r="D27" s="45" t="s">
        <v>22</v>
      </c>
      <c r="E27" s="46"/>
      <c r="F27" s="47"/>
      <c r="G27" s="39">
        <f>G28+G29</f>
        <v>1675000</v>
      </c>
      <c r="H27" s="40"/>
      <c r="I27" s="30">
        <f>I28+I29</f>
        <v>149000000</v>
      </c>
    </row>
    <row r="28" spans="1:9" s="38" customFormat="1" ht="16.2" thickBot="1" x14ac:dyDescent="0.35">
      <c r="A28" s="14"/>
      <c r="B28" s="36">
        <v>400</v>
      </c>
      <c r="C28" s="37"/>
      <c r="D28" s="41"/>
      <c r="E28" s="42"/>
      <c r="F28" s="43"/>
      <c r="G28" s="39"/>
      <c r="H28" s="40"/>
      <c r="I28" s="30">
        <v>147325000</v>
      </c>
    </row>
    <row r="29" spans="1:9" s="38" customFormat="1" ht="16.2" thickBot="1" x14ac:dyDescent="0.35">
      <c r="A29" s="14"/>
      <c r="B29" s="36">
        <v>800</v>
      </c>
      <c r="C29" s="37"/>
      <c r="D29" s="41"/>
      <c r="E29" s="42"/>
      <c r="F29" s="43"/>
      <c r="G29" s="39">
        <v>1675000</v>
      </c>
      <c r="H29" s="40"/>
      <c r="I29" s="30">
        <v>1675000</v>
      </c>
    </row>
    <row r="30" spans="1:9" ht="16.2" thickBot="1" x14ac:dyDescent="0.35">
      <c r="A30" s="13" t="s">
        <v>52</v>
      </c>
      <c r="B30" s="53">
        <v>200</v>
      </c>
      <c r="C30" s="54"/>
      <c r="D30" s="48" t="s">
        <v>23</v>
      </c>
      <c r="E30" s="49"/>
      <c r="F30" s="50"/>
      <c r="G30" s="51">
        <v>100000</v>
      </c>
      <c r="H30" s="52"/>
      <c r="I30" s="29">
        <v>100000</v>
      </c>
    </row>
    <row r="31" spans="1:9" ht="16.2" thickBot="1" x14ac:dyDescent="0.35">
      <c r="A31" s="13" t="s">
        <v>53</v>
      </c>
      <c r="B31" s="53">
        <v>200</v>
      </c>
      <c r="C31" s="54"/>
      <c r="D31" s="48" t="s">
        <v>24</v>
      </c>
      <c r="E31" s="49"/>
      <c r="F31" s="50"/>
      <c r="G31" s="51">
        <v>100000</v>
      </c>
      <c r="H31" s="52"/>
      <c r="I31" s="29">
        <v>100000</v>
      </c>
    </row>
    <row r="32" spans="1:9" ht="16.2" thickBot="1" x14ac:dyDescent="0.35">
      <c r="A32" s="13">
        <v>10</v>
      </c>
      <c r="B32" s="53"/>
      <c r="C32" s="54"/>
      <c r="D32" s="48" t="s">
        <v>25</v>
      </c>
      <c r="E32" s="49"/>
      <c r="F32" s="50"/>
      <c r="G32" s="51">
        <f>G33+G34</f>
        <v>524908</v>
      </c>
      <c r="H32" s="52"/>
      <c r="I32" s="29">
        <f>I33+I34</f>
        <v>522939</v>
      </c>
    </row>
    <row r="33" spans="1:9" ht="16.2" thickBot="1" x14ac:dyDescent="0.35">
      <c r="A33" s="14">
        <v>1001</v>
      </c>
      <c r="B33" s="44">
        <v>300</v>
      </c>
      <c r="C33" s="43"/>
      <c r="D33" s="45" t="s">
        <v>26</v>
      </c>
      <c r="E33" s="46"/>
      <c r="F33" s="47"/>
      <c r="G33" s="39">
        <v>87286</v>
      </c>
      <c r="H33" s="40"/>
      <c r="I33" s="30">
        <v>87286</v>
      </c>
    </row>
    <row r="34" spans="1:9" ht="18.75" customHeight="1" thickBot="1" x14ac:dyDescent="0.35">
      <c r="A34" s="14">
        <v>1003</v>
      </c>
      <c r="B34" s="44">
        <v>300</v>
      </c>
      <c r="C34" s="43"/>
      <c r="D34" s="45" t="s">
        <v>27</v>
      </c>
      <c r="E34" s="46"/>
      <c r="F34" s="47"/>
      <c r="G34" s="39">
        <v>437622</v>
      </c>
      <c r="H34" s="40"/>
      <c r="I34" s="30">
        <v>435653</v>
      </c>
    </row>
    <row r="35" spans="1:9" ht="15.75" customHeight="1" thickBot="1" x14ac:dyDescent="0.35">
      <c r="A35" s="13">
        <v>1102</v>
      </c>
      <c r="B35" s="53">
        <v>200</v>
      </c>
      <c r="C35" s="54"/>
      <c r="D35" s="48" t="s">
        <v>28</v>
      </c>
      <c r="E35" s="49"/>
      <c r="F35" s="50"/>
      <c r="G35" s="51">
        <v>50000</v>
      </c>
      <c r="H35" s="52"/>
      <c r="I35" s="29">
        <v>50000</v>
      </c>
    </row>
    <row r="36" spans="1:9" s="24" customFormat="1" ht="31.5" customHeight="1" thickBot="1" x14ac:dyDescent="0.35">
      <c r="A36" s="13" t="s">
        <v>60</v>
      </c>
      <c r="B36" s="22">
        <v>700</v>
      </c>
      <c r="C36" s="23"/>
      <c r="D36" s="69" t="s">
        <v>61</v>
      </c>
      <c r="E36" s="70"/>
      <c r="F36" s="71"/>
      <c r="G36" s="51">
        <v>20000</v>
      </c>
      <c r="H36" s="52"/>
      <c r="I36" s="29">
        <v>20000</v>
      </c>
    </row>
    <row r="37" spans="1:9" ht="32.25" customHeight="1" thickBot="1" x14ac:dyDescent="0.35">
      <c r="A37" s="12">
        <v>649</v>
      </c>
      <c r="B37" s="72"/>
      <c r="C37" s="73"/>
      <c r="D37" s="74" t="s">
        <v>29</v>
      </c>
      <c r="E37" s="75"/>
      <c r="F37" s="76"/>
      <c r="G37" s="77">
        <f>G38+G39</f>
        <v>12496434</v>
      </c>
      <c r="H37" s="78"/>
      <c r="I37" s="28">
        <f>I38+I39</f>
        <v>12443757</v>
      </c>
    </row>
    <row r="38" spans="1:9" ht="17.25" customHeight="1" thickBot="1" x14ac:dyDescent="0.35">
      <c r="A38" s="13" t="s">
        <v>54</v>
      </c>
      <c r="B38" s="53">
        <v>200</v>
      </c>
      <c r="C38" s="54"/>
      <c r="D38" s="48" t="s">
        <v>17</v>
      </c>
      <c r="E38" s="49"/>
      <c r="F38" s="50"/>
      <c r="G38" s="51">
        <v>4499804</v>
      </c>
      <c r="H38" s="52"/>
      <c r="I38" s="29">
        <v>4583504</v>
      </c>
    </row>
    <row r="39" spans="1:9" ht="16.5" customHeight="1" thickBot="1" x14ac:dyDescent="0.35">
      <c r="A39" s="13" t="s">
        <v>48</v>
      </c>
      <c r="B39" s="44"/>
      <c r="C39" s="43"/>
      <c r="D39" s="48" t="s">
        <v>20</v>
      </c>
      <c r="E39" s="49"/>
      <c r="F39" s="50"/>
      <c r="G39" s="51">
        <f>G40+G41+G42</f>
        <v>7996630</v>
      </c>
      <c r="H39" s="52"/>
      <c r="I39" s="29">
        <f>I40+I41+I42</f>
        <v>7860253</v>
      </c>
    </row>
    <row r="40" spans="1:9" ht="16.2" thickBot="1" x14ac:dyDescent="0.35">
      <c r="A40" s="14" t="s">
        <v>49</v>
      </c>
      <c r="B40" s="44">
        <v>200</v>
      </c>
      <c r="C40" s="43"/>
      <c r="D40" s="45" t="s">
        <v>21</v>
      </c>
      <c r="E40" s="46"/>
      <c r="F40" s="47"/>
      <c r="G40" s="39">
        <v>50000</v>
      </c>
      <c r="H40" s="40"/>
      <c r="I40" s="30">
        <v>50000</v>
      </c>
    </row>
    <row r="41" spans="1:9" ht="16.2" thickBot="1" x14ac:dyDescent="0.35">
      <c r="A41" s="14" t="s">
        <v>55</v>
      </c>
      <c r="B41" s="44">
        <v>200</v>
      </c>
      <c r="C41" s="43"/>
      <c r="D41" s="45" t="s">
        <v>30</v>
      </c>
      <c r="E41" s="46"/>
      <c r="F41" s="47"/>
      <c r="G41" s="39">
        <v>4965630</v>
      </c>
      <c r="H41" s="40"/>
      <c r="I41" s="30">
        <v>4829253</v>
      </c>
    </row>
    <row r="42" spans="1:9" ht="30" customHeight="1" thickBot="1" x14ac:dyDescent="0.35">
      <c r="A42" s="14" t="s">
        <v>51</v>
      </c>
      <c r="B42" s="44"/>
      <c r="C42" s="43"/>
      <c r="D42" s="45" t="s">
        <v>31</v>
      </c>
      <c r="E42" s="46"/>
      <c r="F42" s="47"/>
      <c r="G42" s="39">
        <f>G43+G44+G45</f>
        <v>2981000</v>
      </c>
      <c r="H42" s="40"/>
      <c r="I42" s="30">
        <f>I43+I44+I45</f>
        <v>2981000</v>
      </c>
    </row>
    <row r="43" spans="1:9" ht="16.2" thickBot="1" x14ac:dyDescent="0.35">
      <c r="A43" s="15"/>
      <c r="B43" s="62">
        <v>100</v>
      </c>
      <c r="C43" s="63"/>
      <c r="D43" s="64"/>
      <c r="E43" s="65"/>
      <c r="F43" s="66"/>
      <c r="G43" s="67">
        <v>2381000</v>
      </c>
      <c r="H43" s="68"/>
      <c r="I43" s="31">
        <v>2381000</v>
      </c>
    </row>
    <row r="44" spans="1:9" ht="16.2" thickBot="1" x14ac:dyDescent="0.35">
      <c r="A44" s="15"/>
      <c r="B44" s="62">
        <v>200</v>
      </c>
      <c r="C44" s="63"/>
      <c r="D44" s="64"/>
      <c r="E44" s="65"/>
      <c r="F44" s="66"/>
      <c r="G44" s="67">
        <v>560000</v>
      </c>
      <c r="H44" s="68"/>
      <c r="I44" s="31">
        <v>560000</v>
      </c>
    </row>
    <row r="45" spans="1:9" ht="16.2" thickBot="1" x14ac:dyDescent="0.35">
      <c r="A45" s="15"/>
      <c r="B45" s="62">
        <v>800</v>
      </c>
      <c r="C45" s="63"/>
      <c r="D45" s="64"/>
      <c r="E45" s="65"/>
      <c r="F45" s="66"/>
      <c r="G45" s="67">
        <v>40000</v>
      </c>
      <c r="H45" s="68"/>
      <c r="I45" s="31">
        <v>40000</v>
      </c>
    </row>
    <row r="46" spans="1:9" ht="16.5" customHeight="1" thickBot="1" x14ac:dyDescent="0.35">
      <c r="A46" s="17"/>
      <c r="B46" s="55"/>
      <c r="C46" s="56"/>
      <c r="D46" s="57" t="s">
        <v>32</v>
      </c>
      <c r="E46" s="58"/>
      <c r="F46" s="59"/>
      <c r="G46" s="60">
        <f>G37+G8</f>
        <v>20467211</v>
      </c>
      <c r="H46" s="61"/>
      <c r="I46" s="32">
        <f>I8+I37</f>
        <v>166746462</v>
      </c>
    </row>
    <row r="47" spans="1:9" ht="17.25" customHeight="1" thickBot="1" x14ac:dyDescent="0.35">
      <c r="A47" s="20"/>
      <c r="B47" s="20"/>
      <c r="C47" s="19"/>
      <c r="D47" s="98" t="s">
        <v>56</v>
      </c>
      <c r="E47" s="99"/>
      <c r="F47" s="100"/>
      <c r="G47" s="104">
        <v>433943</v>
      </c>
      <c r="H47" s="105"/>
      <c r="I47" s="33">
        <v>835320</v>
      </c>
    </row>
    <row r="48" spans="1:9" ht="16.8" thickBot="1" x14ac:dyDescent="0.35">
      <c r="A48" s="21"/>
      <c r="B48" s="21"/>
      <c r="C48" s="18"/>
      <c r="D48" s="101" t="s">
        <v>57</v>
      </c>
      <c r="E48" s="102"/>
      <c r="F48" s="103"/>
      <c r="G48" s="106">
        <f>G46+G47</f>
        <v>20901154</v>
      </c>
      <c r="H48" s="107"/>
      <c r="I48" s="34">
        <f>I46+I47</f>
        <v>167581782</v>
      </c>
    </row>
  </sheetData>
  <mergeCells count="130">
    <mergeCell ref="D47:F47"/>
    <mergeCell ref="D48:F48"/>
    <mergeCell ref="G47:H47"/>
    <mergeCell ref="G48:H48"/>
    <mergeCell ref="B9:C9"/>
    <mergeCell ref="D9:F9"/>
    <mergeCell ref="G9:H9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B15:C15"/>
    <mergeCell ref="D15:F15"/>
    <mergeCell ref="G15:H15"/>
    <mergeCell ref="B16:C16"/>
    <mergeCell ref="D16:F16"/>
    <mergeCell ref="G16:H16"/>
    <mergeCell ref="B13:C13"/>
    <mergeCell ref="D13:F13"/>
    <mergeCell ref="H1:I1"/>
    <mergeCell ref="A2:B2"/>
    <mergeCell ref="C2:I2"/>
    <mergeCell ref="A5:I5"/>
    <mergeCell ref="B6:C7"/>
    <mergeCell ref="D6:F7"/>
    <mergeCell ref="G6:H6"/>
    <mergeCell ref="G7:H7"/>
    <mergeCell ref="B8:C8"/>
    <mergeCell ref="D8:F8"/>
    <mergeCell ref="G8:H8"/>
    <mergeCell ref="A3:B3"/>
    <mergeCell ref="C3:D3"/>
    <mergeCell ref="E3:I3"/>
    <mergeCell ref="A4:B4"/>
    <mergeCell ref="C4:D4"/>
    <mergeCell ref="E4:I4"/>
    <mergeCell ref="G13:H13"/>
    <mergeCell ref="B14:C14"/>
    <mergeCell ref="D14:F14"/>
    <mergeCell ref="G14:H14"/>
    <mergeCell ref="B23:C23"/>
    <mergeCell ref="D23:F23"/>
    <mergeCell ref="G23:H23"/>
    <mergeCell ref="B21:C21"/>
    <mergeCell ref="D21:F21"/>
    <mergeCell ref="G21:H21"/>
    <mergeCell ref="B19:C19"/>
    <mergeCell ref="D19:F19"/>
    <mergeCell ref="G19:H19"/>
    <mergeCell ref="B20:C20"/>
    <mergeCell ref="D20:F20"/>
    <mergeCell ref="G20:H20"/>
    <mergeCell ref="B22:C22"/>
    <mergeCell ref="D22:F22"/>
    <mergeCell ref="G22:H22"/>
    <mergeCell ref="D17:F17"/>
    <mergeCell ref="D18:F18"/>
    <mergeCell ref="G17:H17"/>
    <mergeCell ref="G18:H18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32:C32"/>
    <mergeCell ref="D32:F32"/>
    <mergeCell ref="G32:H32"/>
    <mergeCell ref="B30:C30"/>
    <mergeCell ref="D30:F30"/>
    <mergeCell ref="G30:H30"/>
    <mergeCell ref="B31:C31"/>
    <mergeCell ref="D31:F31"/>
    <mergeCell ref="G31:H31"/>
    <mergeCell ref="D34:F34"/>
    <mergeCell ref="G34:H34"/>
    <mergeCell ref="D36:F36"/>
    <mergeCell ref="G36:H36"/>
    <mergeCell ref="B37:C37"/>
    <mergeCell ref="D37:F37"/>
    <mergeCell ref="G37:H37"/>
    <mergeCell ref="B38:C38"/>
    <mergeCell ref="D38:F38"/>
    <mergeCell ref="B46:C46"/>
    <mergeCell ref="D46:F46"/>
    <mergeCell ref="G46:H46"/>
    <mergeCell ref="B43:C43"/>
    <mergeCell ref="D43:F43"/>
    <mergeCell ref="G43:H43"/>
    <mergeCell ref="B44:C44"/>
    <mergeCell ref="D44:F44"/>
    <mergeCell ref="G44:H44"/>
    <mergeCell ref="B45:C45"/>
    <mergeCell ref="D45:F45"/>
    <mergeCell ref="G45:H45"/>
    <mergeCell ref="G29:H29"/>
    <mergeCell ref="G28:H28"/>
    <mergeCell ref="D28:F28"/>
    <mergeCell ref="D29:F29"/>
    <mergeCell ref="B41:C41"/>
    <mergeCell ref="D41:F41"/>
    <mergeCell ref="G41:H41"/>
    <mergeCell ref="B42:C42"/>
    <mergeCell ref="D42:F42"/>
    <mergeCell ref="G42:H42"/>
    <mergeCell ref="B39:C39"/>
    <mergeCell ref="D39:F39"/>
    <mergeCell ref="G39:H39"/>
    <mergeCell ref="B40:C40"/>
    <mergeCell ref="D40:F40"/>
    <mergeCell ref="G40:H40"/>
    <mergeCell ref="G38:H38"/>
    <mergeCell ref="B35:C35"/>
    <mergeCell ref="D35:F35"/>
    <mergeCell ref="G35:H35"/>
    <mergeCell ref="B33:C33"/>
    <mergeCell ref="D33:F33"/>
    <mergeCell ref="G33:H33"/>
    <mergeCell ref="B34:C34"/>
  </mergeCells>
  <pageMargins left="0.7" right="0.7" top="0.75" bottom="0.75" header="0.3" footer="0.3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2021-10-12T11:07:27Z</dcterms:modified>
</cp:coreProperties>
</file>