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54" i="1" l="1"/>
  <c r="E54" i="1"/>
  <c r="F91" i="1" l="1"/>
  <c r="E91" i="1"/>
  <c r="F48" i="1" l="1"/>
  <c r="E44" i="1"/>
  <c r="F89" i="1" l="1"/>
  <c r="F86" i="1"/>
  <c r="F84" i="1"/>
  <c r="F80" i="1"/>
  <c r="F78" i="1"/>
  <c r="F76" i="1"/>
  <c r="F73" i="1"/>
  <c r="F71" i="1"/>
  <c r="F68" i="1"/>
  <c r="F66" i="1"/>
  <c r="F64" i="1"/>
  <c r="F62" i="1"/>
  <c r="F59" i="1"/>
  <c r="F55" i="1"/>
  <c r="F50" i="1"/>
  <c r="F46" i="1"/>
  <c r="F44" i="1"/>
  <c r="F42" i="1"/>
  <c r="F39" i="1"/>
  <c r="F37" i="1"/>
  <c r="F35" i="1"/>
  <c r="F33" i="1"/>
  <c r="F24" i="1"/>
  <c r="F22" i="1"/>
  <c r="F11" i="1"/>
  <c r="F10" i="1" s="1"/>
  <c r="E89" i="1"/>
  <c r="E86" i="1"/>
  <c r="E84" i="1"/>
  <c r="E80" i="1"/>
  <c r="E78" i="1"/>
  <c r="E76" i="1"/>
  <c r="E73" i="1"/>
  <c r="E71" i="1"/>
  <c r="E68" i="1"/>
  <c r="E66" i="1"/>
  <c r="E64" i="1"/>
  <c r="E62" i="1"/>
  <c r="E59" i="1"/>
  <c r="E55" i="1"/>
  <c r="E50" i="1"/>
  <c r="E48" i="1"/>
  <c r="E46" i="1"/>
  <c r="E42" i="1"/>
  <c r="E39" i="1"/>
  <c r="E37" i="1"/>
  <c r="E35" i="1"/>
  <c r="E33" i="1"/>
  <c r="E24" i="1"/>
  <c r="E22" i="1"/>
  <c r="E11" i="1"/>
  <c r="E10" i="1" s="1"/>
  <c r="E75" i="1" l="1"/>
  <c r="F75" i="1"/>
  <c r="E13" i="1"/>
  <c r="E61" i="1"/>
  <c r="E32" i="1"/>
  <c r="E41" i="1"/>
  <c r="F41" i="1"/>
  <c r="F61" i="1"/>
  <c r="E70" i="1"/>
  <c r="F13" i="1"/>
  <c r="F70" i="1"/>
  <c r="F32" i="1"/>
  <c r="E31" i="1" l="1"/>
  <c r="E93" i="1" s="1"/>
  <c r="F31" i="1"/>
  <c r="E95" i="1" l="1"/>
  <c r="F93" i="1"/>
  <c r="F95" i="1" s="1"/>
</calcChain>
</file>

<file path=xl/sharedStrings.xml><?xml version="1.0" encoding="utf-8"?>
<sst xmlns="http://schemas.openxmlformats.org/spreadsheetml/2006/main" count="142" uniqueCount="109">
  <si>
    <t>к решению Муниципального Совета</t>
  </si>
  <si>
    <t>городского поселения Мышкин</t>
  </si>
  <si>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</si>
  <si>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</si>
  <si>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</si>
  <si>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</si>
  <si>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</si>
  <si>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</si>
  <si>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</si>
  <si>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</si>
  <si>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</si>
  <si>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</si>
  <si>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</si>
  <si>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</si>
  <si>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</si>
  <si>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</si>
  <si>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02.0.05.11100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</si>
  <si>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</si>
  <si>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</si>
  <si>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</si>
  <si>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</si>
  <si>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</si>
  <si>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</si>
  <si>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</si>
  <si>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</si>
  <si>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</si>
  <si>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</si>
  <si>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</si>
  <si>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</si>
  <si>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</si>
  <si>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</si>
  <si>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</si>
  <si>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</si>
  <si>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</si>
  <si>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</si>
  <si>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</si>
  <si>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</si>
  <si>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</si>
  <si>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</si>
  <si>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</si>
  <si>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</si>
  <si>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</si>
  <si>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</si>
  <si>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</si>
  <si>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</si>
  <si>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Содержание автомобильных дорог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</si>
  <si>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</si>
  <si>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</si>
  <si>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</si>
  <si>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</si>
  <si>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</si>
  <si>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</si>
  <si>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</si>
  <si>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</si>
  <si>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</si>
  <si>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</si>
  <si>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</si>
  <si>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</si>
  <si>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</si>
  <si>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</si>
  <si>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</si>
  <si>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</si>
  <si>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</si>
  <si>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</si>
  <si>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</si>
  <si>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</si>
  <si>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</si>
  <si>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</si>
  <si>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</si>
  <si>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</si>
  <si>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</si>
  <si>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</si>
  <si>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</si>
  <si>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</si>
  <si>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</si>
  <si>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</si>
  <si>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Подпрограма "Обеспечение первичных мер противопожарной безопасности на территории городского поселения Мышкин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</si>
  <si>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</si>
  <si>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</si>
  <si>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</si>
  <si>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</si>
  <si>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</si>
  <si>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</si>
  <si>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</si>
  <si>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</si>
  <si>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</si>
  <si>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2021 и 2022 годов</t>
  </si>
  <si>
    <t>2021 год (руб.)</t>
  </si>
  <si>
    <t>2022 год     (руб.)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</si>
  <si>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</si>
  <si>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</si>
  <si>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</si>
  <si>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</si>
  <si>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</si>
  <si>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</si>
  <si>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</si>
  <si>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01.0.01.L4970</t>
  </si>
  <si>
    <t xml:space="preserve">Предупреждение и ликвидация последствий чрезвычайных ситуаций в границах поселения </t>
  </si>
  <si>
    <t>(Приложение № 5 к решению
Муниципального Совета городского
поселения Мышкин от 10.12.2019 № 16
«О бюджете городского поселения Мышкин 
на 2020 год и на плановый период 2021 и 2022 годов»)</t>
  </si>
  <si>
    <t>Муниципальная программа "Формирование современной городской среды на территории городского поселения Мышкин на 2018-2020 годы"</t>
  </si>
  <si>
    <t>Муниципальная  программа «Развитие культуры, физической культуры, спорта, молодежной политики и патриотического воспитания в городском поселении Мышкин на 2020-2022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</si>
  <si>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</si>
  <si>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05.0.01.11260</t>
  </si>
  <si>
    <t xml:space="preserve">Подпрограмма «Обеспечение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
на территории городского поселения Мышкин на 2020-2022 годы»
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</si>
  <si>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</si>
  <si>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годы».</t>
  </si>
  <si>
    <t>05.0.03.11280</t>
  </si>
  <si>
    <t>Приложение 4</t>
  </si>
  <si>
    <t xml:space="preserve">от  27.10.2020  № 15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</si>
</sst>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 applyAlignment="1"/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4" fontId="1" fillId="2" borderId="3" xfId="0" applyNumberFormat="1" applyFont="1" applyFill="1" applyBorder="1" applyAlignment="1">
      <alignment horizontal="center" vertical="top" wrapText="1"/>
    </xf>
    <xf numFmtId="0" fontId="0" fillId="0" borderId="0" xfId="0"/>
    <xf numFmtId="0" fontId="6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workbookViewId="0">
      <selection activeCell="L5" sqref="L5"/>
    </sheetView>
  </sheetViews>
  <sheetFormatPr defaultRowHeight="15" x14ac:dyDescent="0.25"/>
  <cols>
    <col min="1" max="1" width="37.85546875" customWidth="1"/>
    <col min="2" max="2" width="5.85546875" customWidth="1"/>
    <col min="3" max="3" width="7.42578125" customWidth="1"/>
    <col min="4" max="4" width="10.5703125" customWidth="1"/>
    <col min="5" max="5" width="12" style="17" customWidth="1"/>
    <col min="6" max="6" width="12.85546875" style="17" customWidth="1"/>
  </cols>
  <sheetData>
    <row r="1" spans="1:6" x14ac:dyDescent="0.25">
      <c r="A1" s="11"/>
      <c r="B1" s="11"/>
      <c r="C1" s="11"/>
      <c r="D1" s="45" t="s">
        <v>107</v>
      </c>
      <c r="E1" s="45"/>
      <c r="F1" s="45"/>
    </row>
    <row r="2" spans="1:6" ht="12.75" customHeight="1" x14ac:dyDescent="0.25">
      <c r="B2" s="48" t="s">
        <v>0</v>
      </c>
      <c r="C2" s="48"/>
      <c r="D2" s="48"/>
      <c r="E2" s="48"/>
      <c r="F2" s="48"/>
    </row>
    <row r="3" spans="1:6" x14ac:dyDescent="0.25">
      <c r="C3" s="45" t="s">
        <v>1</v>
      </c>
      <c r="D3" s="45"/>
      <c r="E3" s="45"/>
      <c r="F3" s="45"/>
    </row>
    <row r="4" spans="1:6" x14ac:dyDescent="0.25">
      <c r="C4" s="45" t="s">
        <v>108</v>
      </c>
      <c r="D4" s="45"/>
      <c r="E4" s="45"/>
      <c r="F4" s="45"/>
    </row>
    <row r="5" spans="1:6" s="40" customFormat="1" ht="64.5" customHeight="1" x14ac:dyDescent="0.25">
      <c r="C5" s="44" t="s">
        <v>98</v>
      </c>
      <c r="D5" s="45"/>
      <c r="E5" s="45"/>
      <c r="F5" s="45"/>
    </row>
    <row r="6" spans="1:6" x14ac:dyDescent="0.25">
      <c r="C6" s="68"/>
      <c r="D6" s="68"/>
      <c r="E6" s="68"/>
    </row>
    <row r="7" spans="1:6" ht="64.5" customHeight="1" x14ac:dyDescent="0.25">
      <c r="A7" s="69" t="s">
        <v>86</v>
      </c>
      <c r="B7" s="69"/>
      <c r="C7" s="69"/>
      <c r="D7" s="69"/>
      <c r="E7" s="69"/>
      <c r="F7" s="69"/>
    </row>
    <row r="8" spans="1:6" ht="15.75" thickBot="1" x14ac:dyDescent="0.3">
      <c r="A8" s="1"/>
    </row>
    <row r="9" spans="1:6" ht="40.5" customHeight="1" thickBot="1" x14ac:dyDescent="0.3">
      <c r="A9" s="29" t="s">
        <v>2</v>
      </c>
      <c r="B9" s="70" t="s">
        <v>3</v>
      </c>
      <c r="C9" s="70"/>
      <c r="D9" s="29" t="s">
        <v>4</v>
      </c>
      <c r="E9" s="19" t="s">
        <v>87</v>
      </c>
      <c r="F9" s="18" t="s">
        <v>88</v>
      </c>
    </row>
    <row r="10" spans="1:6" ht="52.5" customHeight="1" thickBot="1" x14ac:dyDescent="0.3">
      <c r="A10" s="2" t="s">
        <v>73</v>
      </c>
      <c r="B10" s="49" t="s">
        <v>5</v>
      </c>
      <c r="C10" s="50"/>
      <c r="D10" s="3"/>
      <c r="E10" s="22">
        <f>E11</f>
        <v>844030</v>
      </c>
      <c r="F10" s="22">
        <f>F11</f>
        <v>865148</v>
      </c>
    </row>
    <row r="11" spans="1:6" ht="41.25" customHeight="1" thickBot="1" x14ac:dyDescent="0.3">
      <c r="A11" s="6" t="s">
        <v>74</v>
      </c>
      <c r="B11" s="46" t="s">
        <v>96</v>
      </c>
      <c r="C11" s="47"/>
      <c r="D11" s="5"/>
      <c r="E11" s="20">
        <f>E12</f>
        <v>844030</v>
      </c>
      <c r="F11" s="20">
        <f>F12</f>
        <v>865148</v>
      </c>
    </row>
    <row r="12" spans="1:6" ht="15" customHeight="1" thickBot="1" x14ac:dyDescent="0.3">
      <c r="A12" s="6" t="s">
        <v>65</v>
      </c>
      <c r="B12" s="46"/>
      <c r="C12" s="47"/>
      <c r="D12" s="5">
        <v>300</v>
      </c>
      <c r="E12" s="20">
        <v>844030</v>
      </c>
      <c r="F12" s="20">
        <v>865148</v>
      </c>
    </row>
    <row r="13" spans="1:6" ht="76.5" customHeight="1" thickBot="1" x14ac:dyDescent="0.3">
      <c r="A13" s="2" t="s">
        <v>75</v>
      </c>
      <c r="B13" s="49" t="s">
        <v>6</v>
      </c>
      <c r="C13" s="50"/>
      <c r="D13" s="23"/>
      <c r="E13" s="22">
        <f>E14+E17+E20+E26+E22+E24</f>
        <v>616054</v>
      </c>
      <c r="F13" s="22">
        <f>F14+F17+F20+F26+F22+F24</f>
        <v>616054</v>
      </c>
    </row>
    <row r="14" spans="1:6" ht="51.75" customHeight="1" thickBot="1" x14ac:dyDescent="0.3">
      <c r="A14" s="6" t="s">
        <v>76</v>
      </c>
      <c r="B14" s="46" t="s">
        <v>7</v>
      </c>
      <c r="C14" s="47"/>
      <c r="D14" s="7"/>
      <c r="E14" s="20">
        <v>150000</v>
      </c>
      <c r="F14" s="20">
        <v>150000</v>
      </c>
    </row>
    <row r="15" spans="1:6" ht="39.75" customHeight="1" thickBot="1" x14ac:dyDescent="0.3">
      <c r="A15" s="6" t="s">
        <v>8</v>
      </c>
      <c r="B15" s="46" t="s">
        <v>9</v>
      </c>
      <c r="C15" s="47"/>
      <c r="D15" s="4"/>
      <c r="E15" s="20">
        <v>150000</v>
      </c>
      <c r="F15" s="20">
        <v>150000</v>
      </c>
    </row>
    <row r="16" spans="1:6" ht="16.5" customHeight="1" thickBot="1" x14ac:dyDescent="0.3">
      <c r="A16" s="6" t="s">
        <v>91</v>
      </c>
      <c r="B16" s="46"/>
      <c r="C16" s="47"/>
      <c r="D16" s="4">
        <v>200</v>
      </c>
      <c r="E16" s="20">
        <v>150000</v>
      </c>
      <c r="F16" s="20">
        <v>150000</v>
      </c>
    </row>
    <row r="17" spans="1:6" ht="40.5" customHeight="1" thickBot="1" x14ac:dyDescent="0.3">
      <c r="A17" s="13" t="s">
        <v>77</v>
      </c>
      <c r="B17" s="71" t="s">
        <v>10</v>
      </c>
      <c r="C17" s="72"/>
      <c r="D17" s="8"/>
      <c r="E17" s="25">
        <v>60000</v>
      </c>
      <c r="F17" s="25">
        <v>60000</v>
      </c>
    </row>
    <row r="18" spans="1:6" ht="26.25" customHeight="1" thickBot="1" x14ac:dyDescent="0.3">
      <c r="A18" s="9" t="s">
        <v>11</v>
      </c>
      <c r="B18" s="73" t="s">
        <v>12</v>
      </c>
      <c r="C18" s="74"/>
      <c r="D18" s="24"/>
      <c r="E18" s="18">
        <v>60000</v>
      </c>
      <c r="F18" s="18">
        <v>60000</v>
      </c>
    </row>
    <row r="19" spans="1:6" ht="15.75" customHeight="1" thickBot="1" x14ac:dyDescent="0.3">
      <c r="A19" s="6" t="s">
        <v>91</v>
      </c>
      <c r="B19" s="73"/>
      <c r="C19" s="74"/>
      <c r="D19" s="10">
        <v>200</v>
      </c>
      <c r="E19" s="26">
        <v>60000</v>
      </c>
      <c r="F19" s="26">
        <v>60000</v>
      </c>
    </row>
    <row r="20" spans="1:6" ht="51.75" customHeight="1" thickBot="1" x14ac:dyDescent="0.3">
      <c r="A20" s="6" t="s">
        <v>13</v>
      </c>
      <c r="B20" s="64" t="s">
        <v>14</v>
      </c>
      <c r="C20" s="65"/>
      <c r="D20" s="7"/>
      <c r="E20" s="20">
        <v>20000</v>
      </c>
      <c r="F20" s="20">
        <v>20000</v>
      </c>
    </row>
    <row r="21" spans="1:6" ht="16.5" customHeight="1" thickBot="1" x14ac:dyDescent="0.3">
      <c r="A21" s="6" t="s">
        <v>91</v>
      </c>
      <c r="B21" s="49"/>
      <c r="C21" s="50"/>
      <c r="D21" s="4">
        <v>200</v>
      </c>
      <c r="E21" s="20">
        <v>20000</v>
      </c>
      <c r="F21" s="20">
        <v>20000</v>
      </c>
    </row>
    <row r="22" spans="1:6" ht="64.5" customHeight="1" thickBot="1" x14ac:dyDescent="0.3">
      <c r="A22" s="14" t="s">
        <v>92</v>
      </c>
      <c r="B22" s="52" t="s">
        <v>15</v>
      </c>
      <c r="C22" s="53"/>
      <c r="D22" s="15"/>
      <c r="E22" s="27">
        <f>E23</f>
        <v>50337</v>
      </c>
      <c r="F22" s="27">
        <f>F23</f>
        <v>50337</v>
      </c>
    </row>
    <row r="23" spans="1:6" ht="16.5" customHeight="1" thickBot="1" x14ac:dyDescent="0.3">
      <c r="A23" s="6" t="s">
        <v>91</v>
      </c>
      <c r="B23" s="52"/>
      <c r="C23" s="53"/>
      <c r="D23" s="16">
        <v>200</v>
      </c>
      <c r="E23" s="27">
        <v>50337</v>
      </c>
      <c r="F23" s="27">
        <v>50337</v>
      </c>
    </row>
    <row r="24" spans="1:6" ht="30.75" customHeight="1" thickBot="1" x14ac:dyDescent="0.3">
      <c r="A24" s="14" t="s">
        <v>97</v>
      </c>
      <c r="B24" s="52" t="s">
        <v>16</v>
      </c>
      <c r="C24" s="53"/>
      <c r="D24" s="16"/>
      <c r="E24" s="27">
        <f>E25</f>
        <v>130717</v>
      </c>
      <c r="F24" s="27">
        <f>F25</f>
        <v>130717</v>
      </c>
    </row>
    <row r="25" spans="1:6" ht="15" customHeight="1" thickBot="1" x14ac:dyDescent="0.3">
      <c r="A25" s="6" t="s">
        <v>91</v>
      </c>
      <c r="B25" s="52"/>
      <c r="C25" s="53"/>
      <c r="D25" s="16">
        <v>200</v>
      </c>
      <c r="E25" s="27">
        <v>130717</v>
      </c>
      <c r="F25" s="27">
        <v>130717</v>
      </c>
    </row>
    <row r="26" spans="1:6" ht="77.25" thickBot="1" x14ac:dyDescent="0.3">
      <c r="A26" s="6" t="s">
        <v>78</v>
      </c>
      <c r="B26" s="46" t="s">
        <v>17</v>
      </c>
      <c r="C26" s="47"/>
      <c r="D26" s="4"/>
      <c r="E26" s="20">
        <v>205000</v>
      </c>
      <c r="F26" s="20">
        <v>205000</v>
      </c>
    </row>
    <row r="27" spans="1:6" ht="17.25" customHeight="1" thickBot="1" x14ac:dyDescent="0.3">
      <c r="A27" s="6" t="s">
        <v>91</v>
      </c>
      <c r="B27" s="46"/>
      <c r="C27" s="47"/>
      <c r="D27" s="4">
        <v>200</v>
      </c>
      <c r="E27" s="20">
        <v>205000</v>
      </c>
      <c r="F27" s="20">
        <v>205000</v>
      </c>
    </row>
    <row r="28" spans="1:6" ht="51.75" thickBot="1" x14ac:dyDescent="0.3">
      <c r="A28" s="2" t="s">
        <v>79</v>
      </c>
      <c r="B28" s="49" t="s">
        <v>18</v>
      </c>
      <c r="C28" s="50"/>
      <c r="D28" s="23"/>
      <c r="E28" s="22">
        <v>10000</v>
      </c>
      <c r="F28" s="22">
        <v>10000</v>
      </c>
    </row>
    <row r="29" spans="1:6" ht="25.5" customHeight="1" thickBot="1" x14ac:dyDescent="0.3">
      <c r="A29" s="6" t="s">
        <v>62</v>
      </c>
      <c r="B29" s="46" t="s">
        <v>19</v>
      </c>
      <c r="C29" s="47"/>
      <c r="D29" s="4"/>
      <c r="E29" s="20">
        <v>10000</v>
      </c>
      <c r="F29" s="20">
        <v>10000</v>
      </c>
    </row>
    <row r="30" spans="1:6" ht="17.25" customHeight="1" thickBot="1" x14ac:dyDescent="0.3">
      <c r="A30" s="6" t="s">
        <v>91</v>
      </c>
      <c r="B30" s="49"/>
      <c r="C30" s="50"/>
      <c r="D30" s="4">
        <v>200</v>
      </c>
      <c r="E30" s="20">
        <v>10000</v>
      </c>
      <c r="F30" s="20">
        <v>10000</v>
      </c>
    </row>
    <row r="31" spans="1:6" ht="41.25" customHeight="1" thickBot="1" x14ac:dyDescent="0.3">
      <c r="A31" s="2" t="s">
        <v>80</v>
      </c>
      <c r="B31" s="49" t="s">
        <v>20</v>
      </c>
      <c r="C31" s="50"/>
      <c r="D31" s="23"/>
      <c r="E31" s="22">
        <f>E32+E37+E41+E39</f>
        <v>9442830</v>
      </c>
      <c r="F31" s="22">
        <f>F32+F37+F41+F39</f>
        <v>7982692</v>
      </c>
    </row>
    <row r="32" spans="1:6" ht="28.5" customHeight="1" thickBot="1" x14ac:dyDescent="0.3">
      <c r="A32" s="6" t="s">
        <v>21</v>
      </c>
      <c r="B32" s="46" t="s">
        <v>22</v>
      </c>
      <c r="C32" s="47"/>
      <c r="D32" s="7"/>
      <c r="E32" s="20">
        <f>E33+E35</f>
        <v>200000</v>
      </c>
      <c r="F32" s="20">
        <f>F33+F35</f>
        <v>200000</v>
      </c>
    </row>
    <row r="33" spans="1:6" ht="39" customHeight="1" thickBot="1" x14ac:dyDescent="0.3">
      <c r="A33" s="6" t="s">
        <v>23</v>
      </c>
      <c r="B33" s="46" t="s">
        <v>24</v>
      </c>
      <c r="C33" s="47"/>
      <c r="D33" s="4"/>
      <c r="E33" s="20">
        <f>E34</f>
        <v>150000</v>
      </c>
      <c r="F33" s="20">
        <f>F34</f>
        <v>150000</v>
      </c>
    </row>
    <row r="34" spans="1:6" ht="14.25" customHeight="1" thickBot="1" x14ac:dyDescent="0.3">
      <c r="A34" s="6" t="s">
        <v>25</v>
      </c>
      <c r="B34" s="49"/>
      <c r="C34" s="50"/>
      <c r="D34" s="4">
        <v>800</v>
      </c>
      <c r="E34" s="20">
        <v>150000</v>
      </c>
      <c r="F34" s="20">
        <v>150000</v>
      </c>
    </row>
    <row r="35" spans="1:6" ht="26.25" customHeight="1" thickBot="1" x14ac:dyDescent="0.3">
      <c r="A35" s="6" t="s">
        <v>26</v>
      </c>
      <c r="B35" s="46" t="s">
        <v>27</v>
      </c>
      <c r="C35" s="47"/>
      <c r="D35" s="4"/>
      <c r="E35" s="20">
        <f>E36</f>
        <v>50000</v>
      </c>
      <c r="F35" s="20">
        <f>F36</f>
        <v>50000</v>
      </c>
    </row>
    <row r="36" spans="1:6" ht="15.75" customHeight="1" thickBot="1" x14ac:dyDescent="0.3">
      <c r="A36" s="6" t="s">
        <v>91</v>
      </c>
      <c r="B36" s="49"/>
      <c r="C36" s="50"/>
      <c r="D36" s="4">
        <v>200</v>
      </c>
      <c r="E36" s="20">
        <v>50000</v>
      </c>
      <c r="F36" s="20">
        <v>50000</v>
      </c>
    </row>
    <row r="37" spans="1:6" ht="16.5" customHeight="1" thickBot="1" x14ac:dyDescent="0.3">
      <c r="A37" s="6" t="s">
        <v>28</v>
      </c>
      <c r="B37" s="46" t="s">
        <v>29</v>
      </c>
      <c r="C37" s="47"/>
      <c r="D37" s="7"/>
      <c r="E37" s="20">
        <f>E38</f>
        <v>1450000</v>
      </c>
      <c r="F37" s="20">
        <f>F38</f>
        <v>1450000</v>
      </c>
    </row>
    <row r="38" spans="1:6" ht="16.5" customHeight="1" thickBot="1" x14ac:dyDescent="0.3">
      <c r="A38" s="6" t="s">
        <v>25</v>
      </c>
      <c r="B38" s="49"/>
      <c r="C38" s="50"/>
      <c r="D38" s="4">
        <v>800</v>
      </c>
      <c r="E38" s="20">
        <v>1450000</v>
      </c>
      <c r="F38" s="20">
        <v>1450000</v>
      </c>
    </row>
    <row r="39" spans="1:6" ht="42" customHeight="1" thickBot="1" x14ac:dyDescent="0.3">
      <c r="A39" s="6" t="s">
        <v>66</v>
      </c>
      <c r="B39" s="46" t="s">
        <v>30</v>
      </c>
      <c r="C39" s="47"/>
      <c r="D39" s="4"/>
      <c r="E39" s="20">
        <f>E40</f>
        <v>75000</v>
      </c>
      <c r="F39" s="20">
        <f>F40</f>
        <v>75000</v>
      </c>
    </row>
    <row r="40" spans="1:6" ht="16.5" customHeight="1" thickBot="1" x14ac:dyDescent="0.3">
      <c r="A40" s="6" t="s">
        <v>91</v>
      </c>
      <c r="B40" s="49"/>
      <c r="C40" s="50"/>
      <c r="D40" s="4">
        <v>200</v>
      </c>
      <c r="E40" s="20">
        <v>75000</v>
      </c>
      <c r="F40" s="20">
        <v>75000</v>
      </c>
    </row>
    <row r="41" spans="1:6" ht="25.5" customHeight="1" thickBot="1" x14ac:dyDescent="0.3">
      <c r="A41" s="37" t="s">
        <v>81</v>
      </c>
      <c r="B41" s="62" t="s">
        <v>31</v>
      </c>
      <c r="C41" s="63"/>
      <c r="D41" s="38"/>
      <c r="E41" s="39">
        <f>E42+E44+E46+E48+E50</f>
        <v>7717830</v>
      </c>
      <c r="F41" s="39">
        <f>F42+F44+F46+F48+F50</f>
        <v>6257692</v>
      </c>
    </row>
    <row r="42" spans="1:6" ht="26.25" customHeight="1" thickBot="1" x14ac:dyDescent="0.3">
      <c r="A42" s="6" t="s">
        <v>32</v>
      </c>
      <c r="B42" s="46" t="s">
        <v>33</v>
      </c>
      <c r="C42" s="47"/>
      <c r="D42" s="4"/>
      <c r="E42" s="20">
        <f>E43</f>
        <v>2100000</v>
      </c>
      <c r="F42" s="20">
        <f>F43</f>
        <v>1871862</v>
      </c>
    </row>
    <row r="43" spans="1:6" ht="15.75" thickBot="1" x14ac:dyDescent="0.3">
      <c r="A43" s="6" t="s">
        <v>91</v>
      </c>
      <c r="B43" s="49"/>
      <c r="C43" s="50"/>
      <c r="D43" s="4">
        <v>200</v>
      </c>
      <c r="E43" s="20">
        <v>2100000</v>
      </c>
      <c r="F43" s="20">
        <v>1871862</v>
      </c>
    </row>
    <row r="44" spans="1:6" ht="26.25" customHeight="1" thickBot="1" x14ac:dyDescent="0.3">
      <c r="A44" s="6" t="s">
        <v>34</v>
      </c>
      <c r="B44" s="46" t="s">
        <v>35</v>
      </c>
      <c r="C44" s="47"/>
      <c r="D44" s="4"/>
      <c r="E44" s="20">
        <f>E45</f>
        <v>200000</v>
      </c>
      <c r="F44" s="20">
        <f>F45</f>
        <v>200000</v>
      </c>
    </row>
    <row r="45" spans="1:6" ht="15.75" customHeight="1" thickBot="1" x14ac:dyDescent="0.3">
      <c r="A45" s="6" t="s">
        <v>91</v>
      </c>
      <c r="B45" s="49"/>
      <c r="C45" s="50"/>
      <c r="D45" s="4">
        <v>200</v>
      </c>
      <c r="E45" s="20">
        <v>200000</v>
      </c>
      <c r="F45" s="20">
        <v>200000</v>
      </c>
    </row>
    <row r="46" spans="1:6" ht="14.25" customHeight="1" thickBot="1" x14ac:dyDescent="0.3">
      <c r="A46" s="6" t="s">
        <v>36</v>
      </c>
      <c r="B46" s="46" t="s">
        <v>37</v>
      </c>
      <c r="C46" s="47"/>
      <c r="D46" s="4"/>
      <c r="E46" s="20">
        <f>E47</f>
        <v>252000</v>
      </c>
      <c r="F46" s="20">
        <f>F47</f>
        <v>120000</v>
      </c>
    </row>
    <row r="47" spans="1:6" ht="16.5" customHeight="1" thickBot="1" x14ac:dyDescent="0.3">
      <c r="A47" s="6" t="s">
        <v>91</v>
      </c>
      <c r="B47" s="49"/>
      <c r="C47" s="50"/>
      <c r="D47" s="4">
        <v>200</v>
      </c>
      <c r="E47" s="20">
        <v>252000</v>
      </c>
      <c r="F47" s="20">
        <v>120000</v>
      </c>
    </row>
    <row r="48" spans="1:6" ht="27.75" customHeight="1" thickBot="1" x14ac:dyDescent="0.3">
      <c r="A48" s="6" t="s">
        <v>38</v>
      </c>
      <c r="B48" s="46" t="s">
        <v>39</v>
      </c>
      <c r="C48" s="47"/>
      <c r="D48" s="4"/>
      <c r="E48" s="20">
        <f>E49</f>
        <v>1978381</v>
      </c>
      <c r="F48" s="20">
        <f>F49</f>
        <v>978381</v>
      </c>
    </row>
    <row r="49" spans="1:6" ht="16.5" customHeight="1" thickBot="1" x14ac:dyDescent="0.3">
      <c r="A49" s="6" t="s">
        <v>91</v>
      </c>
      <c r="B49" s="49"/>
      <c r="C49" s="50"/>
      <c r="D49" s="4">
        <v>200</v>
      </c>
      <c r="E49" s="20">
        <v>1978381</v>
      </c>
      <c r="F49" s="20">
        <v>978381</v>
      </c>
    </row>
    <row r="50" spans="1:6" ht="26.25" customHeight="1" thickBot="1" x14ac:dyDescent="0.3">
      <c r="A50" s="6" t="s">
        <v>40</v>
      </c>
      <c r="B50" s="46" t="s">
        <v>41</v>
      </c>
      <c r="C50" s="47"/>
      <c r="D50" s="4"/>
      <c r="E50" s="20">
        <f>E51+E52+E53</f>
        <v>3187449</v>
      </c>
      <c r="F50" s="20">
        <f>F51+F52+F53</f>
        <v>3087449</v>
      </c>
    </row>
    <row r="51" spans="1:6" ht="27" customHeight="1" thickBot="1" x14ac:dyDescent="0.3">
      <c r="A51" s="6" t="s">
        <v>42</v>
      </c>
      <c r="B51" s="49"/>
      <c r="C51" s="50"/>
      <c r="D51" s="4">
        <v>100</v>
      </c>
      <c r="E51" s="20">
        <v>2769867</v>
      </c>
      <c r="F51" s="20">
        <v>2769867</v>
      </c>
    </row>
    <row r="52" spans="1:6" ht="18" customHeight="1" thickBot="1" x14ac:dyDescent="0.3">
      <c r="A52" s="6" t="s">
        <v>91</v>
      </c>
      <c r="B52" s="49"/>
      <c r="C52" s="50"/>
      <c r="D52" s="4">
        <v>200</v>
      </c>
      <c r="E52" s="20">
        <v>377582</v>
      </c>
      <c r="F52" s="20">
        <v>277582</v>
      </c>
    </row>
    <row r="53" spans="1:6" ht="13.5" customHeight="1" thickBot="1" x14ac:dyDescent="0.3">
      <c r="A53" s="13" t="s">
        <v>25</v>
      </c>
      <c r="B53" s="49"/>
      <c r="C53" s="50"/>
      <c r="D53" s="4">
        <v>800</v>
      </c>
      <c r="E53" s="20">
        <v>40000</v>
      </c>
      <c r="F53" s="20">
        <v>40000</v>
      </c>
    </row>
    <row r="54" spans="1:6" ht="66" customHeight="1" thickBot="1" x14ac:dyDescent="0.3">
      <c r="A54" s="43" t="s">
        <v>100</v>
      </c>
      <c r="B54" s="51" t="s">
        <v>43</v>
      </c>
      <c r="C54" s="50"/>
      <c r="D54" s="23"/>
      <c r="E54" s="22">
        <f>E55+E57+E59</f>
        <v>500000</v>
      </c>
      <c r="F54" s="22">
        <f>F55+F57+F59</f>
        <v>500000</v>
      </c>
    </row>
    <row r="55" spans="1:6" ht="68.25" customHeight="1" thickBot="1" x14ac:dyDescent="0.3">
      <c r="A55" s="42" t="s">
        <v>101</v>
      </c>
      <c r="B55" s="52" t="s">
        <v>102</v>
      </c>
      <c r="C55" s="53"/>
      <c r="D55" s="23"/>
      <c r="E55" s="20">
        <f>E56</f>
        <v>200000</v>
      </c>
      <c r="F55" s="20">
        <f>F56</f>
        <v>200000</v>
      </c>
    </row>
    <row r="56" spans="1:6" ht="13.5" customHeight="1" thickBot="1" x14ac:dyDescent="0.3">
      <c r="A56" s="6" t="s">
        <v>91</v>
      </c>
      <c r="B56" s="54"/>
      <c r="C56" s="55"/>
      <c r="D56" s="16">
        <v>200</v>
      </c>
      <c r="E56" s="20">
        <v>200000</v>
      </c>
      <c r="F56" s="20">
        <v>200000</v>
      </c>
    </row>
    <row r="57" spans="1:6" ht="93.75" customHeight="1" thickBot="1" x14ac:dyDescent="0.3">
      <c r="A57" s="6" t="s">
        <v>103</v>
      </c>
      <c r="B57" s="46" t="s">
        <v>104</v>
      </c>
      <c r="C57" s="47"/>
      <c r="D57" s="4"/>
      <c r="E57" s="20">
        <v>100000</v>
      </c>
      <c r="F57" s="20">
        <v>100000</v>
      </c>
    </row>
    <row r="58" spans="1:6" ht="15.75" customHeight="1" thickBot="1" x14ac:dyDescent="0.3">
      <c r="A58" s="6" t="s">
        <v>91</v>
      </c>
      <c r="B58" s="49"/>
      <c r="C58" s="50"/>
      <c r="D58" s="4">
        <v>200</v>
      </c>
      <c r="E58" s="20">
        <v>100000</v>
      </c>
      <c r="F58" s="20">
        <v>100000</v>
      </c>
    </row>
    <row r="59" spans="1:6" ht="81" customHeight="1" thickBot="1" x14ac:dyDescent="0.3">
      <c r="A59" s="41" t="s">
        <v>105</v>
      </c>
      <c r="B59" s="60" t="s">
        <v>106</v>
      </c>
      <c r="C59" s="61"/>
      <c r="D59" s="4"/>
      <c r="E59" s="20">
        <f>E60</f>
        <v>200000</v>
      </c>
      <c r="F59" s="20">
        <f>F60</f>
        <v>200000</v>
      </c>
    </row>
    <row r="60" spans="1:6" ht="15.75" customHeight="1" thickBot="1" x14ac:dyDescent="0.3">
      <c r="A60" s="9" t="s">
        <v>91</v>
      </c>
      <c r="B60" s="56"/>
      <c r="C60" s="57"/>
      <c r="D60" s="4">
        <v>200</v>
      </c>
      <c r="E60" s="20">
        <v>200000</v>
      </c>
      <c r="F60" s="20">
        <v>200000</v>
      </c>
    </row>
    <row r="61" spans="1:6" ht="39.75" customHeight="1" thickBot="1" x14ac:dyDescent="0.3">
      <c r="A61" s="2" t="s">
        <v>82</v>
      </c>
      <c r="B61" s="58" t="s">
        <v>44</v>
      </c>
      <c r="C61" s="59"/>
      <c r="D61" s="4"/>
      <c r="E61" s="22">
        <f>E62+E66+E68+E64</f>
        <v>4459825.5600000005</v>
      </c>
      <c r="F61" s="22">
        <f>F62+F66+F68+F64</f>
        <v>4443548.63</v>
      </c>
    </row>
    <row r="62" spans="1:6" ht="14.25" customHeight="1" thickBot="1" x14ac:dyDescent="0.3">
      <c r="A62" s="6" t="s">
        <v>45</v>
      </c>
      <c r="B62" s="46" t="s">
        <v>72</v>
      </c>
      <c r="C62" s="47"/>
      <c r="D62" s="4"/>
      <c r="E62" s="20">
        <f>E63</f>
        <v>1072721.56</v>
      </c>
      <c r="F62" s="20">
        <f>F63</f>
        <v>1156444.6299999999</v>
      </c>
    </row>
    <row r="63" spans="1:6" ht="16.5" customHeight="1" thickBot="1" x14ac:dyDescent="0.3">
      <c r="A63" s="6" t="s">
        <v>91</v>
      </c>
      <c r="B63" s="46"/>
      <c r="C63" s="47"/>
      <c r="D63" s="4">
        <v>200</v>
      </c>
      <c r="E63" s="20">
        <v>1072721.56</v>
      </c>
      <c r="F63" s="20">
        <v>1156444.6299999999</v>
      </c>
    </row>
    <row r="64" spans="1:6" ht="27" customHeight="1" thickBot="1" x14ac:dyDescent="0.3">
      <c r="A64" s="6" t="s">
        <v>83</v>
      </c>
      <c r="B64" s="46" t="s">
        <v>84</v>
      </c>
      <c r="C64" s="47"/>
      <c r="D64" s="4"/>
      <c r="E64" s="20">
        <f>E65</f>
        <v>3027104</v>
      </c>
      <c r="F64" s="20">
        <f>F65</f>
        <v>3027104</v>
      </c>
    </row>
    <row r="65" spans="1:6" ht="16.5" customHeight="1" thickBot="1" x14ac:dyDescent="0.3">
      <c r="A65" s="6" t="s">
        <v>91</v>
      </c>
      <c r="B65" s="46"/>
      <c r="C65" s="47"/>
      <c r="D65" s="4">
        <v>200</v>
      </c>
      <c r="E65" s="20">
        <v>3027104</v>
      </c>
      <c r="F65" s="20">
        <v>3027104</v>
      </c>
    </row>
    <row r="66" spans="1:6" ht="29.25" customHeight="1" thickBot="1" x14ac:dyDescent="0.3">
      <c r="A66" s="6" t="s">
        <v>67</v>
      </c>
      <c r="B66" s="46" t="s">
        <v>68</v>
      </c>
      <c r="C66" s="47"/>
      <c r="D66" s="4"/>
      <c r="E66" s="20">
        <f>E67</f>
        <v>200000</v>
      </c>
      <c r="F66" s="20">
        <f>F67</f>
        <v>200000</v>
      </c>
    </row>
    <row r="67" spans="1:6" ht="14.25" customHeight="1" thickBot="1" x14ac:dyDescent="0.3">
      <c r="A67" s="6" t="s">
        <v>91</v>
      </c>
      <c r="B67" s="46"/>
      <c r="C67" s="47"/>
      <c r="D67" s="4">
        <v>200</v>
      </c>
      <c r="E67" s="20">
        <v>200000</v>
      </c>
      <c r="F67" s="20">
        <v>200000</v>
      </c>
    </row>
    <row r="68" spans="1:6" s="21" customFormat="1" ht="52.5" customHeight="1" thickBot="1" x14ac:dyDescent="0.3">
      <c r="A68" s="6" t="s">
        <v>46</v>
      </c>
      <c r="B68" s="46" t="s">
        <v>47</v>
      </c>
      <c r="C68" s="47"/>
      <c r="D68" s="4"/>
      <c r="E68" s="20">
        <f>E69</f>
        <v>160000</v>
      </c>
      <c r="F68" s="20">
        <f>F69</f>
        <v>60000</v>
      </c>
    </row>
    <row r="69" spans="1:6" s="21" customFormat="1" ht="15" customHeight="1" thickBot="1" x14ac:dyDescent="0.3">
      <c r="A69" s="6" t="s">
        <v>25</v>
      </c>
      <c r="B69" s="49"/>
      <c r="C69" s="50"/>
      <c r="D69" s="4">
        <v>800</v>
      </c>
      <c r="E69" s="20">
        <v>160000</v>
      </c>
      <c r="F69" s="20">
        <v>60000</v>
      </c>
    </row>
    <row r="70" spans="1:6" s="21" customFormat="1" ht="39" customHeight="1" thickBot="1" x14ac:dyDescent="0.3">
      <c r="A70" s="2" t="s">
        <v>99</v>
      </c>
      <c r="B70" s="49" t="s">
        <v>69</v>
      </c>
      <c r="C70" s="50"/>
      <c r="D70" s="4"/>
      <c r="E70" s="22">
        <f>E71+E73</f>
        <v>7082554</v>
      </c>
      <c r="F70" s="22">
        <f>F71+F73</f>
        <v>360000</v>
      </c>
    </row>
    <row r="71" spans="1:6" s="21" customFormat="1" ht="38.25" customHeight="1" thickBot="1" x14ac:dyDescent="0.3">
      <c r="A71" s="6" t="s">
        <v>70</v>
      </c>
      <c r="B71" s="46" t="s">
        <v>85</v>
      </c>
      <c r="C71" s="47"/>
      <c r="D71" s="4"/>
      <c r="E71" s="20">
        <f>E72</f>
        <v>1527379</v>
      </c>
      <c r="F71" s="20">
        <f>F72</f>
        <v>182000</v>
      </c>
    </row>
    <row r="72" spans="1:6" s="21" customFormat="1" ht="16.5" customHeight="1" thickBot="1" x14ac:dyDescent="0.3">
      <c r="A72" s="6" t="s">
        <v>91</v>
      </c>
      <c r="B72" s="46"/>
      <c r="C72" s="47"/>
      <c r="D72" s="4">
        <v>200</v>
      </c>
      <c r="E72" s="20">
        <v>1527379</v>
      </c>
      <c r="F72" s="20">
        <v>182000</v>
      </c>
    </row>
    <row r="73" spans="1:6" ht="39.75" customHeight="1" thickBot="1" x14ac:dyDescent="0.3">
      <c r="A73" s="6" t="s">
        <v>71</v>
      </c>
      <c r="B73" s="46" t="s">
        <v>85</v>
      </c>
      <c r="C73" s="47"/>
      <c r="D73" s="4"/>
      <c r="E73" s="20">
        <f>E74</f>
        <v>5555175</v>
      </c>
      <c r="F73" s="20">
        <f>F74</f>
        <v>178000</v>
      </c>
    </row>
    <row r="74" spans="1:6" s="12" customFormat="1" ht="15.75" customHeight="1" thickBot="1" x14ac:dyDescent="0.3">
      <c r="A74" s="6" t="s">
        <v>91</v>
      </c>
      <c r="B74" s="46"/>
      <c r="C74" s="47"/>
      <c r="D74" s="4">
        <v>200</v>
      </c>
      <c r="E74" s="20">
        <v>5555175</v>
      </c>
      <c r="F74" s="20">
        <v>178000</v>
      </c>
    </row>
    <row r="75" spans="1:6" s="12" customFormat="1" ht="15.75" customHeight="1" thickBot="1" x14ac:dyDescent="0.3">
      <c r="A75" s="28" t="s">
        <v>48</v>
      </c>
      <c r="B75" s="51" t="s">
        <v>49</v>
      </c>
      <c r="C75" s="50"/>
      <c r="D75" s="23"/>
      <c r="E75" s="22">
        <f>E76+E78+E80+E84+E86+E89+E91</f>
        <v>5429164</v>
      </c>
      <c r="F75" s="22">
        <f>F76+F78+F80+F84+F86+F89+F91</f>
        <v>6296786</v>
      </c>
    </row>
    <row r="76" spans="1:6" ht="15" customHeight="1" thickBot="1" x14ac:dyDescent="0.3">
      <c r="A76" s="6" t="s">
        <v>63</v>
      </c>
      <c r="B76" s="46" t="s">
        <v>64</v>
      </c>
      <c r="C76" s="47"/>
      <c r="D76" s="4"/>
      <c r="E76" s="20">
        <f>E77</f>
        <v>209270</v>
      </c>
      <c r="F76" s="20">
        <f>F77</f>
        <v>222334</v>
      </c>
    </row>
    <row r="77" spans="1:6" ht="78" customHeight="1" thickBot="1" x14ac:dyDescent="0.3">
      <c r="A77" s="6" t="s">
        <v>42</v>
      </c>
      <c r="B77" s="49"/>
      <c r="C77" s="50"/>
      <c r="D77" s="4">
        <v>100</v>
      </c>
      <c r="E77" s="20">
        <v>209270</v>
      </c>
      <c r="F77" s="20">
        <v>222334</v>
      </c>
    </row>
    <row r="78" spans="1:6" ht="13.5" customHeight="1" thickBot="1" x14ac:dyDescent="0.3">
      <c r="A78" s="6" t="s">
        <v>50</v>
      </c>
      <c r="B78" s="46" t="s">
        <v>51</v>
      </c>
      <c r="C78" s="47"/>
      <c r="D78" s="4"/>
      <c r="E78" s="20">
        <f>E79</f>
        <v>880000</v>
      </c>
      <c r="F78" s="20">
        <f>F79</f>
        <v>880000</v>
      </c>
    </row>
    <row r="79" spans="1:6" ht="77.25" thickBot="1" x14ac:dyDescent="0.3">
      <c r="A79" s="6" t="s">
        <v>42</v>
      </c>
      <c r="B79" s="49"/>
      <c r="C79" s="50"/>
      <c r="D79" s="4">
        <v>100</v>
      </c>
      <c r="E79" s="20">
        <v>880000</v>
      </c>
      <c r="F79" s="20">
        <v>880000</v>
      </c>
    </row>
    <row r="80" spans="1:6" ht="14.25" customHeight="1" thickBot="1" x14ac:dyDescent="0.3">
      <c r="A80" s="6" t="s">
        <v>52</v>
      </c>
      <c r="B80" s="46" t="s">
        <v>53</v>
      </c>
      <c r="C80" s="47"/>
      <c r="D80" s="4"/>
      <c r="E80" s="20">
        <f>E81+E82+E83</f>
        <v>3129894</v>
      </c>
      <c r="F80" s="20">
        <f>F81+F82+F83</f>
        <v>3984452</v>
      </c>
    </row>
    <row r="81" spans="1:6" ht="78.75" customHeight="1" thickBot="1" x14ac:dyDescent="0.3">
      <c r="A81" s="6" t="s">
        <v>42</v>
      </c>
      <c r="B81" s="49"/>
      <c r="C81" s="50"/>
      <c r="D81" s="4">
        <v>100</v>
      </c>
      <c r="E81" s="20">
        <v>2716442</v>
      </c>
      <c r="F81" s="20">
        <v>3571000</v>
      </c>
    </row>
    <row r="82" spans="1:6" ht="14.25" customHeight="1" thickBot="1" x14ac:dyDescent="0.3">
      <c r="A82" s="6" t="s">
        <v>91</v>
      </c>
      <c r="B82" s="46"/>
      <c r="C82" s="47"/>
      <c r="D82" s="4">
        <v>200</v>
      </c>
      <c r="E82" s="20">
        <v>393452</v>
      </c>
      <c r="F82" s="20">
        <v>393452</v>
      </c>
    </row>
    <row r="83" spans="1:6" ht="13.5" customHeight="1" thickBot="1" x14ac:dyDescent="0.3">
      <c r="A83" s="6" t="s">
        <v>25</v>
      </c>
      <c r="B83" s="49"/>
      <c r="C83" s="50"/>
      <c r="D83" s="4">
        <v>800</v>
      </c>
      <c r="E83" s="20">
        <v>20000</v>
      </c>
      <c r="F83" s="20">
        <v>20000</v>
      </c>
    </row>
    <row r="84" spans="1:6" ht="15.75" customHeight="1" thickBot="1" x14ac:dyDescent="0.3">
      <c r="A84" s="6" t="s">
        <v>54</v>
      </c>
      <c r="B84" s="46" t="s">
        <v>55</v>
      </c>
      <c r="C84" s="47"/>
      <c r="D84" s="4"/>
      <c r="E84" s="20">
        <f>E85</f>
        <v>30000</v>
      </c>
      <c r="F84" s="20">
        <f>F85</f>
        <v>30000</v>
      </c>
    </row>
    <row r="85" spans="1:6" ht="15" customHeight="1" thickBot="1" x14ac:dyDescent="0.3">
      <c r="A85" s="6" t="s">
        <v>25</v>
      </c>
      <c r="B85" s="49"/>
      <c r="C85" s="50"/>
      <c r="D85" s="4">
        <v>800</v>
      </c>
      <c r="E85" s="20">
        <v>30000</v>
      </c>
      <c r="F85" s="20">
        <v>30000</v>
      </c>
    </row>
    <row r="86" spans="1:6" ht="16.5" customHeight="1" thickBot="1" x14ac:dyDescent="0.3">
      <c r="A86" s="6" t="s">
        <v>56</v>
      </c>
      <c r="B86" s="46" t="s">
        <v>57</v>
      </c>
      <c r="C86" s="47"/>
      <c r="D86" s="4"/>
      <c r="E86" s="20">
        <f>E87+E88</f>
        <v>1090000</v>
      </c>
      <c r="F86" s="20">
        <f>F87+F88</f>
        <v>1090000</v>
      </c>
    </row>
    <row r="87" spans="1:6" ht="18" customHeight="1" thickBot="1" x14ac:dyDescent="0.3">
      <c r="A87" s="6" t="s">
        <v>91</v>
      </c>
      <c r="B87" s="46"/>
      <c r="C87" s="47"/>
      <c r="D87" s="4">
        <v>200</v>
      </c>
      <c r="E87" s="20">
        <v>1000000</v>
      </c>
      <c r="F87" s="20">
        <v>1000000</v>
      </c>
    </row>
    <row r="88" spans="1:6" ht="15.75" customHeight="1" thickBot="1" x14ac:dyDescent="0.3">
      <c r="A88" s="6" t="s">
        <v>25</v>
      </c>
      <c r="B88" s="49"/>
      <c r="C88" s="50"/>
      <c r="D88" s="4">
        <v>800</v>
      </c>
      <c r="E88" s="20">
        <v>90000</v>
      </c>
      <c r="F88" s="20">
        <v>90000</v>
      </c>
    </row>
    <row r="89" spans="1:6" ht="15.75" customHeight="1" thickBot="1" x14ac:dyDescent="0.3">
      <c r="A89" s="6" t="s">
        <v>58</v>
      </c>
      <c r="B89" s="46" t="s">
        <v>59</v>
      </c>
      <c r="C89" s="47"/>
      <c r="D89" s="4"/>
      <c r="E89" s="20">
        <f>E90</f>
        <v>60000</v>
      </c>
      <c r="F89" s="20">
        <f>F90</f>
        <v>60000</v>
      </c>
    </row>
    <row r="90" spans="1:6" ht="15" customHeight="1" thickBot="1" x14ac:dyDescent="0.3">
      <c r="A90" s="6" t="s">
        <v>60</v>
      </c>
      <c r="B90" s="46"/>
      <c r="C90" s="47"/>
      <c r="D90" s="4">
        <v>300</v>
      </c>
      <c r="E90" s="20">
        <v>60000</v>
      </c>
      <c r="F90" s="20">
        <v>60000</v>
      </c>
    </row>
    <row r="91" spans="1:6" s="30" customFormat="1" ht="31.5" customHeight="1" thickBot="1" x14ac:dyDescent="0.3">
      <c r="A91" s="6" t="s">
        <v>93</v>
      </c>
      <c r="B91" s="46" t="s">
        <v>94</v>
      </c>
      <c r="C91" s="47"/>
      <c r="D91" s="4"/>
      <c r="E91" s="20">
        <f>E92</f>
        <v>30000</v>
      </c>
      <c r="F91" s="20">
        <f>F92</f>
        <v>30000</v>
      </c>
    </row>
    <row r="92" spans="1:6" s="30" customFormat="1" ht="15" customHeight="1" thickBot="1" x14ac:dyDescent="0.3">
      <c r="A92" s="6" t="s">
        <v>95</v>
      </c>
      <c r="B92" s="46"/>
      <c r="C92" s="47"/>
      <c r="D92" s="4">
        <v>700</v>
      </c>
      <c r="E92" s="20">
        <v>30000</v>
      </c>
      <c r="F92" s="20">
        <v>30000</v>
      </c>
    </row>
    <row r="93" spans="1:6" ht="15.75" thickBot="1" x14ac:dyDescent="0.3">
      <c r="A93" s="2" t="s">
        <v>61</v>
      </c>
      <c r="B93" s="49"/>
      <c r="C93" s="50"/>
      <c r="D93" s="23"/>
      <c r="E93" s="22">
        <f>E75+E61+E54+E31+E28+E13+E10+E70</f>
        <v>28384457.560000002</v>
      </c>
      <c r="F93" s="22">
        <f>F75+F61+F54+F31+F28+F13+F10+F70</f>
        <v>21074228.629999999</v>
      </c>
    </row>
    <row r="94" spans="1:6" ht="15.75" thickBot="1" x14ac:dyDescent="0.3">
      <c r="A94" s="9" t="s">
        <v>89</v>
      </c>
      <c r="B94" s="66"/>
      <c r="C94" s="67"/>
      <c r="D94" s="31"/>
      <c r="E94" s="32">
        <v>545222</v>
      </c>
      <c r="F94" s="33">
        <v>1083802</v>
      </c>
    </row>
    <row r="95" spans="1:6" ht="15.75" thickBot="1" x14ac:dyDescent="0.3">
      <c r="A95" s="2" t="s">
        <v>90</v>
      </c>
      <c r="B95" s="66"/>
      <c r="C95" s="67"/>
      <c r="D95" s="34"/>
      <c r="E95" s="35">
        <f>E93+E94</f>
        <v>28929679.560000002</v>
      </c>
      <c r="F95" s="36">
        <f>F93+F94</f>
        <v>22158030.629999999</v>
      </c>
    </row>
  </sheetData>
  <mergeCells count="94">
    <mergeCell ref="B94:C94"/>
    <mergeCell ref="B95:C95"/>
    <mergeCell ref="B93:C93"/>
    <mergeCell ref="C6:E6"/>
    <mergeCell ref="A7:F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64:C64"/>
    <mergeCell ref="B65:C65"/>
    <mergeCell ref="B63:C63"/>
    <mergeCell ref="B55:C55"/>
    <mergeCell ref="B56:C56"/>
    <mergeCell ref="B60:C60"/>
    <mergeCell ref="B61:C61"/>
    <mergeCell ref="B62:C62"/>
    <mergeCell ref="B57:C57"/>
    <mergeCell ref="B58:C58"/>
    <mergeCell ref="B59:C59"/>
    <mergeCell ref="B89:C89"/>
    <mergeCell ref="B84:C84"/>
    <mergeCell ref="B85:C85"/>
    <mergeCell ref="B86:C86"/>
    <mergeCell ref="B74:C74"/>
    <mergeCell ref="B75:C75"/>
    <mergeCell ref="B80:C80"/>
    <mergeCell ref="B66:C66"/>
    <mergeCell ref="B67:C67"/>
    <mergeCell ref="B73:C73"/>
    <mergeCell ref="B88:C88"/>
    <mergeCell ref="B68:C68"/>
    <mergeCell ref="B69:C69"/>
    <mergeCell ref="B70:C70"/>
    <mergeCell ref="B71:C71"/>
    <mergeCell ref="B72:C72"/>
    <mergeCell ref="C5:F5"/>
    <mergeCell ref="B91:C91"/>
    <mergeCell ref="B92:C92"/>
    <mergeCell ref="B90:C90"/>
    <mergeCell ref="D1:F1"/>
    <mergeCell ref="B2:F2"/>
    <mergeCell ref="C3:F3"/>
    <mergeCell ref="C4:F4"/>
    <mergeCell ref="B87:C87"/>
    <mergeCell ref="B81:C81"/>
    <mergeCell ref="B82:C82"/>
    <mergeCell ref="B83:C83"/>
    <mergeCell ref="B76:C76"/>
    <mergeCell ref="B77:C77"/>
    <mergeCell ref="B78:C78"/>
    <mergeCell ref="B79:C7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2020-10-27T06:04:14Z</dcterms:modified>
</cp:coreProperties>
</file>