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74" i="1" l="1"/>
  <c r="E77" i="1"/>
  <c r="E109" i="1"/>
  <c r="E73" i="1" l="1"/>
  <c r="E52" i="1" l="1"/>
  <c r="E105" i="1" l="1"/>
  <c r="E92" i="1"/>
  <c r="E91" i="1" s="1"/>
  <c r="E83" i="1" l="1"/>
  <c r="E81" i="1"/>
  <c r="E80" i="1" l="1"/>
  <c r="E69" i="1"/>
  <c r="E23" i="1"/>
  <c r="E22" i="1" s="1"/>
  <c r="E101" i="1" l="1"/>
  <c r="E71" i="1" l="1"/>
  <c r="E36" i="1" l="1"/>
  <c r="E27" i="1" l="1"/>
  <c r="E39" i="1" l="1"/>
  <c r="E87" i="1" l="1"/>
  <c r="E86" i="1" s="1"/>
  <c r="E32" i="1"/>
  <c r="E57" i="1" l="1"/>
  <c r="E99" i="1"/>
  <c r="E85" i="1"/>
  <c r="E20" i="1"/>
  <c r="E46" i="1" l="1"/>
  <c r="E65" i="1" l="1"/>
  <c r="E63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1" i="1"/>
  <c r="E103" i="1"/>
  <c r="E97" i="1"/>
  <c r="E94" i="1" s="1"/>
  <c r="E95" i="1"/>
  <c r="E67" i="1"/>
  <c r="E62" i="1" l="1"/>
  <c r="E61" i="1" s="1"/>
  <c r="E42" i="1"/>
  <c r="E38" i="1" s="1"/>
  <c r="E26" i="1"/>
  <c r="E25" i="1" l="1"/>
  <c r="E113" i="1"/>
</calcChain>
</file>

<file path=xl/sharedStrings.xml><?xml version="1.0" encoding="utf-8"?>
<sst xmlns="http://schemas.openxmlformats.org/spreadsheetml/2006/main" count="172" uniqueCount="129">
  <si>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</si>
  <si>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</si>
  <si>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</si>
  <si>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</si>
  <si>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</si>
  <si>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</si>
  <si>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</si>
  <si>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</si>
  <si>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</si>
  <si>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</si>
  <si>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</si>
  <si>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</si>
  <si>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</si>
  <si>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</si>
  <si>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</si>
  <si>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</si>
  <si>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</si>
  <si>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</si>
  <si>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</si>
  <si>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</si>
  <si>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</si>
  <si>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</si>
  <si>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</si>
  <si>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</si>
  <si>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</si>
  <si>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</si>
  <si>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</si>
  <si>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</si>
  <si>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</si>
  <si>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</si>
  <si>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</si>
  <si>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</si>
  <si>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</si>
  <si>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</si>
  <si>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</si>
  <si>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</si>
  <si>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</si>
  <si>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</si>
  <si>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</si>
  <si>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</si>
  <si>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</si>
  <si>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</si>
  <si>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</si>
  <si>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</si>
  <si>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</si>
  <si>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</si>
  <si>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</si>
  <si>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</si>
  <si>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</si>
  <si>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</si>
  <si>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</si>
  <si>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</si>
  <si>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</si>
  <si>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</si>
  <si>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</si>
  <si>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</si>
  <si>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</si>
  <si>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</si>
  <si>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</si>
  <si>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</si>
  <si>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</si>
  <si>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</si>
  <si>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</si>
  <si>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</si>
  <si>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</si>
  <si>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</si>
  <si>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</si>
  <si>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</si>
  <si>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</si>
  <si>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</si>
  <si>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</si>
  <si>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</si>
  <si>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</si>
  <si>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</si>
  <si>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</si>
  <si>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</si>
  <si>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</si>
  <si>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</si>
  <si>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</si>
  <si>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</si>
  <si>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</si>
  <si>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</si>
  <si>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</si>
  <si>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</si>
  <si>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</si>
  <si>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</si>
  <si>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</si>
  <si>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</si>
  <si>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</si>
  <si>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</si>
  <si>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</si>
  <si>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</si>
  <si>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</si>
  <si>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</si>
  <si>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</si>
  <si>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</si>
  <si>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</si>
  <si>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</si>
  <si>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</si>
  <si>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</si>
  <si>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</si>
  <si>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</si>
  <si>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</si>
  <si>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</si>
  <si>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</si>
  <si>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</si>
  <si>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</si>
  <si>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</si>
  <si>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</si>
  <si>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</si>
  <si>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</si>
  <si>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</si>
  <si>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</si>
  <si>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</si>
  <si>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</si>
  <si>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</si>
  <si>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</si>
  <si>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</si>
  <si>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</si>
  <si>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</si>
  <si>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</si>
  <si>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</si>
  <si>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</si>
  <si>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</si>
  <si>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</si>
  <si>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2 к решению
Муниципального Совета городского
поселения Мышкин от 21.02.2023 № 
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</si>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</sst>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94" zoomScaleNormal="100" workbookViewId="0">
      <selection activeCell="F47" sqref="F47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8" t="s">
        <v>125</v>
      </c>
      <c r="B1" s="69"/>
      <c r="C1" s="69"/>
      <c r="D1" s="69"/>
      <c r="E1" s="69"/>
      <c r="F1" s="1"/>
    </row>
    <row r="2" spans="1:6" s="42" customFormat="1" ht="77.25" customHeight="1" x14ac:dyDescent="0.3">
      <c r="A2" s="45"/>
      <c r="B2" s="68" t="s">
        <v>121</v>
      </c>
      <c r="C2" s="69"/>
      <c r="D2" s="69"/>
      <c r="E2" s="69"/>
      <c r="F2" s="1"/>
    </row>
    <row r="3" spans="1:6" ht="62.25" customHeight="1" x14ac:dyDescent="0.3">
      <c r="A3" s="70" t="s">
        <v>102</v>
      </c>
      <c r="B3" s="70"/>
      <c r="C3" s="70"/>
      <c r="D3" s="70"/>
      <c r="E3" s="70"/>
      <c r="F3" s="1"/>
    </row>
    <row r="4" spans="1:6" ht="6.75" customHeight="1" thickBot="1" x14ac:dyDescent="0.35">
      <c r="A4" s="71"/>
      <c r="B4" s="71"/>
      <c r="C4" s="71"/>
      <c r="D4" s="71"/>
      <c r="E4" s="71"/>
      <c r="F4" s="1"/>
    </row>
    <row r="5" spans="1:6" ht="27" thickBot="1" x14ac:dyDescent="0.35">
      <c r="A5" s="2" t="s">
        <v>0</v>
      </c>
      <c r="B5" s="46" t="s">
        <v>1</v>
      </c>
      <c r="C5" s="47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0" t="s">
        <v>62</v>
      </c>
      <c r="C6" s="51"/>
      <c r="D6" s="6"/>
      <c r="E6" s="23">
        <f>E7</f>
        <v>1397000</v>
      </c>
      <c r="F6" s="1"/>
    </row>
    <row r="7" spans="1:6" s="20" customFormat="1" ht="40.200000000000003" thickBot="1" x14ac:dyDescent="0.35">
      <c r="A7" s="8" t="s">
        <v>69</v>
      </c>
      <c r="B7" s="46" t="s">
        <v>74</v>
      </c>
      <c r="C7" s="47"/>
      <c r="D7" s="7"/>
      <c r="E7" s="22">
        <f>E8</f>
        <v>1397000</v>
      </c>
      <c r="F7" s="1"/>
    </row>
    <row r="8" spans="1:6" s="20" customFormat="1" ht="15" thickBot="1" x14ac:dyDescent="0.35">
      <c r="A8" s="8" t="s">
        <v>63</v>
      </c>
      <c r="B8" s="46"/>
      <c r="C8" s="47"/>
      <c r="D8" s="7">
        <v>300</v>
      </c>
      <c r="E8" s="22">
        <v>1397000</v>
      </c>
      <c r="F8" s="1"/>
    </row>
    <row r="9" spans="1:6" ht="63.75" customHeight="1" thickBot="1" x14ac:dyDescent="0.35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46" t="s">
        <v>5</v>
      </c>
      <c r="C10" s="47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6" t="s">
        <v>7</v>
      </c>
      <c r="C11" s="47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46"/>
      <c r="C12" s="47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64" t="s">
        <v>8</v>
      </c>
      <c r="C13" s="65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6" t="s">
        <v>10</v>
      </c>
      <c r="C14" s="67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66"/>
      <c r="C15" s="67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62" t="s">
        <v>12</v>
      </c>
      <c r="C16" s="63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56" t="s">
        <v>60</v>
      </c>
      <c r="C18" s="57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46" t="s">
        <v>13</v>
      </c>
      <c r="C20" s="47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46"/>
      <c r="C21" s="47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46" t="s">
        <v>15</v>
      </c>
      <c r="C23" s="47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0" t="s">
        <v>16</v>
      </c>
      <c r="C25" s="51"/>
      <c r="D25" s="5"/>
      <c r="E25" s="23">
        <f>E26+E34+E38+E36+E32+E52</f>
        <v>17817409.469999999</v>
      </c>
      <c r="F25" s="1"/>
    </row>
    <row r="26" spans="1:6" ht="27.75" customHeight="1" thickBot="1" x14ac:dyDescent="0.35">
      <c r="A26" s="8" t="s">
        <v>17</v>
      </c>
      <c r="B26" s="46" t="s">
        <v>18</v>
      </c>
      <c r="C26" s="47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46" t="s">
        <v>20</v>
      </c>
      <c r="C27" s="47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6" t="s">
        <v>23</v>
      </c>
      <c r="C30" s="47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46" t="s">
        <v>86</v>
      </c>
      <c r="C32" s="47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6" t="s">
        <v>25</v>
      </c>
      <c r="C34" s="47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46" t="s">
        <v>65</v>
      </c>
      <c r="C36" s="47"/>
      <c r="D36" s="3"/>
      <c r="E36" s="22">
        <f>E37</f>
        <v>75000</v>
      </c>
      <c r="F36" s="1"/>
    </row>
    <row r="37" spans="1:6" s="20" customFormat="1" ht="13.5" customHeight="1" thickBot="1" x14ac:dyDescent="0.35">
      <c r="A37" s="8" t="s">
        <v>73</v>
      </c>
      <c r="B37" s="50"/>
      <c r="C37" s="51"/>
      <c r="D37" s="3">
        <v>200</v>
      </c>
      <c r="E37" s="22">
        <v>75000</v>
      </c>
      <c r="F37" s="1"/>
    </row>
    <row r="38" spans="1:6" ht="27" customHeight="1" thickBot="1" x14ac:dyDescent="0.35">
      <c r="A38" s="8" t="s">
        <v>111</v>
      </c>
      <c r="B38" s="46" t="s">
        <v>26</v>
      </c>
      <c r="C38" s="47"/>
      <c r="D38" s="3"/>
      <c r="E38" s="22">
        <f>E39+E42+E44+E46+E48</f>
        <v>11892409.470000001</v>
      </c>
      <c r="F38" s="1"/>
    </row>
    <row r="39" spans="1:6" ht="16.5" customHeight="1" thickBot="1" x14ac:dyDescent="0.35">
      <c r="A39" s="8" t="s">
        <v>27</v>
      </c>
      <c r="B39" s="46" t="s">
        <v>28</v>
      </c>
      <c r="C39" s="47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46"/>
      <c r="C41" s="47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46" t="s">
        <v>30</v>
      </c>
      <c r="C42" s="47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6" t="s">
        <v>32</v>
      </c>
      <c r="C44" s="47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6" t="s">
        <v>34</v>
      </c>
      <c r="C46" s="47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0"/>
      <c r="C47" s="51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46" t="s">
        <v>36</v>
      </c>
      <c r="C48" s="47"/>
      <c r="D48" s="3"/>
      <c r="E48" s="22">
        <f>E49+E50+E51</f>
        <v>4540000</v>
      </c>
      <c r="F48" s="1"/>
    </row>
    <row r="49" spans="1:6" ht="27" customHeight="1" thickBot="1" x14ac:dyDescent="0.35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0"/>
      <c r="C50" s="51"/>
      <c r="D50" s="3">
        <v>200</v>
      </c>
      <c r="E50" s="22">
        <v>900000</v>
      </c>
      <c r="F50" s="1"/>
    </row>
    <row r="51" spans="1:6" ht="14.25" customHeight="1" thickBot="1" x14ac:dyDescent="0.35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46" t="s">
        <v>120</v>
      </c>
      <c r="C52" s="47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0" t="s">
        <v>38</v>
      </c>
      <c r="C54" s="51"/>
      <c r="D54" s="5"/>
      <c r="E54" s="23">
        <f>E55+E57+E59</f>
        <v>300000</v>
      </c>
      <c r="F54" s="1"/>
    </row>
    <row r="55" spans="1:6" s="17" customFormat="1" ht="52.5" customHeight="1" thickBot="1" x14ac:dyDescent="0.35">
      <c r="A55" s="16" t="s">
        <v>113</v>
      </c>
      <c r="B55" s="56" t="s">
        <v>76</v>
      </c>
      <c r="C55" s="57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46" t="s">
        <v>77</v>
      </c>
      <c r="C57" s="47"/>
      <c r="D57" s="3"/>
      <c r="E57" s="22">
        <f>E58</f>
        <v>100000</v>
      </c>
      <c r="F57" s="1"/>
    </row>
    <row r="58" spans="1:6" ht="15" thickBot="1" x14ac:dyDescent="0.35">
      <c r="A58" s="21" t="s">
        <v>73</v>
      </c>
      <c r="B58" s="50"/>
      <c r="C58" s="51"/>
      <c r="D58" s="3">
        <v>200</v>
      </c>
      <c r="E58" s="22">
        <v>100000</v>
      </c>
      <c r="F58" s="1"/>
    </row>
    <row r="59" spans="1:6" ht="64.5" customHeight="1" thickBot="1" x14ac:dyDescent="0.35">
      <c r="A59" s="19" t="s">
        <v>115</v>
      </c>
      <c r="B59" s="52" t="s">
        <v>78</v>
      </c>
      <c r="C59" s="53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48" t="s">
        <v>39</v>
      </c>
      <c r="C61" s="49"/>
      <c r="D61" s="3"/>
      <c r="E61" s="23">
        <f>E62</f>
        <v>9065932</v>
      </c>
      <c r="F61" s="1"/>
    </row>
    <row r="62" spans="1:6" s="38" customFormat="1" ht="14.25" customHeight="1" thickBot="1" x14ac:dyDescent="0.35">
      <c r="A62" s="8" t="s">
        <v>81</v>
      </c>
      <c r="B62" s="62" t="s">
        <v>87</v>
      </c>
      <c r="C62" s="63"/>
      <c r="D62" s="3"/>
      <c r="E62" s="22">
        <f>E63+E65+E67+E71+E69</f>
        <v>9065932</v>
      </c>
      <c r="F62" s="1"/>
    </row>
    <row r="63" spans="1:6" ht="15" customHeight="1" thickBot="1" x14ac:dyDescent="0.35">
      <c r="A63" s="8" t="s">
        <v>81</v>
      </c>
      <c r="B63" s="46" t="s">
        <v>68</v>
      </c>
      <c r="C63" s="47"/>
      <c r="D63" s="3"/>
      <c r="E63" s="22">
        <f>E64</f>
        <v>2376000</v>
      </c>
      <c r="F63" s="1"/>
    </row>
    <row r="64" spans="1:6" ht="15" customHeight="1" thickBot="1" x14ac:dyDescent="0.35">
      <c r="A64" s="8" t="s">
        <v>73</v>
      </c>
      <c r="B64" s="46"/>
      <c r="C64" s="47"/>
      <c r="D64" s="3">
        <v>200</v>
      </c>
      <c r="E64" s="22">
        <v>2376000</v>
      </c>
      <c r="F64" s="1"/>
    </row>
    <row r="65" spans="1:6" s="32" customFormat="1" ht="67.5" customHeight="1" thickBot="1" x14ac:dyDescent="0.35">
      <c r="A65" s="8" t="s">
        <v>70</v>
      </c>
      <c r="B65" s="46" t="s">
        <v>71</v>
      </c>
      <c r="C65" s="47"/>
      <c r="D65" s="3"/>
      <c r="E65" s="22">
        <f>E66</f>
        <v>3027104</v>
      </c>
      <c r="F65" s="1"/>
    </row>
    <row r="66" spans="1:6" s="32" customFormat="1" ht="16.5" customHeight="1" thickBot="1" x14ac:dyDescent="0.35">
      <c r="A66" s="8" t="s">
        <v>73</v>
      </c>
      <c r="B66" s="46"/>
      <c r="C66" s="47"/>
      <c r="D66" s="3">
        <v>200</v>
      </c>
      <c r="E66" s="22">
        <v>3027104</v>
      </c>
      <c r="F66" s="1"/>
    </row>
    <row r="67" spans="1:6" ht="29.25" customHeight="1" thickBot="1" x14ac:dyDescent="0.35">
      <c r="A67" s="8" t="s">
        <v>58</v>
      </c>
      <c r="B67" s="46" t="s">
        <v>59</v>
      </c>
      <c r="C67" s="47"/>
      <c r="D67" s="3"/>
      <c r="E67" s="22">
        <f>E68</f>
        <v>400000</v>
      </c>
      <c r="F67" s="1"/>
    </row>
    <row r="68" spans="1:6" ht="15.75" customHeight="1" thickBot="1" x14ac:dyDescent="0.35">
      <c r="A68" s="8" t="s">
        <v>73</v>
      </c>
      <c r="B68" s="46"/>
      <c r="C68" s="47"/>
      <c r="D68" s="3">
        <v>200</v>
      </c>
      <c r="E68" s="22">
        <v>400000</v>
      </c>
      <c r="F68" s="1"/>
    </row>
    <row r="69" spans="1:6" s="42" customFormat="1" ht="64.5" customHeight="1" thickBot="1" x14ac:dyDescent="0.35">
      <c r="A69" s="8" t="s">
        <v>92</v>
      </c>
      <c r="B69" s="46" t="s">
        <v>91</v>
      </c>
      <c r="C69" s="47"/>
      <c r="D69" s="3"/>
      <c r="E69" s="22">
        <f>E70</f>
        <v>183000</v>
      </c>
      <c r="F69" s="1"/>
    </row>
    <row r="70" spans="1:6" s="42" customFormat="1" ht="15.75" customHeight="1" thickBot="1" x14ac:dyDescent="0.35">
      <c r="A70" s="8" t="s">
        <v>73</v>
      </c>
      <c r="B70" s="46"/>
      <c r="C70" s="47"/>
      <c r="D70" s="3">
        <v>200</v>
      </c>
      <c r="E70" s="22">
        <v>183000</v>
      </c>
      <c r="F70" s="1"/>
    </row>
    <row r="71" spans="1:6" s="42" customFormat="1" ht="66" customHeight="1" thickBot="1" x14ac:dyDescent="0.35">
      <c r="A71" s="8" t="s">
        <v>118</v>
      </c>
      <c r="B71" s="46" t="s">
        <v>90</v>
      </c>
      <c r="C71" s="47"/>
      <c r="D71" s="3"/>
      <c r="E71" s="22">
        <f>E72</f>
        <v>3079828</v>
      </c>
      <c r="F71" s="1"/>
    </row>
    <row r="72" spans="1:6" s="42" customFormat="1" ht="15.75" customHeight="1" thickBot="1" x14ac:dyDescent="0.35">
      <c r="A72" s="8" t="s">
        <v>73</v>
      </c>
      <c r="B72" s="46"/>
      <c r="C72" s="47"/>
      <c r="D72" s="3">
        <v>200</v>
      </c>
      <c r="E72" s="22">
        <v>3079828</v>
      </c>
      <c r="F72" s="1"/>
    </row>
    <row r="73" spans="1:6" s="31" customFormat="1" ht="53.25" customHeight="1" thickBot="1" x14ac:dyDescent="0.35">
      <c r="A73" s="4" t="s">
        <v>117</v>
      </c>
      <c r="B73" s="50" t="s">
        <v>67</v>
      </c>
      <c r="C73" s="51"/>
      <c r="D73" s="3"/>
      <c r="E73" s="23">
        <f>E74+E77</f>
        <v>12620419</v>
      </c>
      <c r="F73" s="1"/>
    </row>
    <row r="74" spans="1:6" s="30" customFormat="1" ht="42" customHeight="1" thickBot="1" x14ac:dyDescent="0.35">
      <c r="A74" s="8" t="s">
        <v>66</v>
      </c>
      <c r="B74" s="46" t="s">
        <v>72</v>
      </c>
      <c r="C74" s="47"/>
      <c r="D74" s="3"/>
      <c r="E74" s="22">
        <f>E75+E76</f>
        <v>12120419</v>
      </c>
      <c r="F74" s="1"/>
    </row>
    <row r="75" spans="1:6" s="30" customFormat="1" ht="15" customHeight="1" thickBot="1" x14ac:dyDescent="0.35">
      <c r="A75" s="21" t="s">
        <v>73</v>
      </c>
      <c r="B75" s="46"/>
      <c r="C75" s="47"/>
      <c r="D75" s="3">
        <v>200</v>
      </c>
      <c r="E75" s="22">
        <v>200000</v>
      </c>
      <c r="F75" s="1"/>
    </row>
    <row r="76" spans="1:6" s="42" customFormat="1" ht="15" customHeight="1" thickBot="1" x14ac:dyDescent="0.35">
      <c r="A76" s="11" t="s">
        <v>3</v>
      </c>
      <c r="B76" s="55"/>
      <c r="C76" s="47"/>
      <c r="D76" s="3">
        <v>500</v>
      </c>
      <c r="E76" s="22">
        <v>11920419</v>
      </c>
      <c r="F76" s="1"/>
    </row>
    <row r="77" spans="1:6" s="42" customFormat="1" ht="41.25" customHeight="1" thickBot="1" x14ac:dyDescent="0.35">
      <c r="A77" s="11" t="s">
        <v>128</v>
      </c>
      <c r="B77" s="55" t="s">
        <v>122</v>
      </c>
      <c r="C77" s="47"/>
      <c r="D77" s="3"/>
      <c r="E77" s="22">
        <f>E78+E79</f>
        <v>500000</v>
      </c>
      <c r="F77" s="1"/>
    </row>
    <row r="78" spans="1:6" s="42" customFormat="1" ht="15" customHeight="1" thickBot="1" x14ac:dyDescent="0.35">
      <c r="A78" s="21" t="s">
        <v>73</v>
      </c>
      <c r="B78" s="46"/>
      <c r="C78" s="47"/>
      <c r="D78" s="3">
        <v>200</v>
      </c>
      <c r="E78" s="22">
        <v>150000</v>
      </c>
      <c r="F78" s="1"/>
    </row>
    <row r="79" spans="1:6" s="42" customFormat="1" ht="15" customHeight="1" thickBot="1" x14ac:dyDescent="0.35">
      <c r="A79" s="11" t="s">
        <v>3</v>
      </c>
      <c r="B79" s="55"/>
      <c r="C79" s="47"/>
      <c r="D79" s="3">
        <v>500</v>
      </c>
      <c r="E79" s="22">
        <v>350000</v>
      </c>
      <c r="F79" s="1"/>
    </row>
    <row r="80" spans="1:6" s="42" customFormat="1" ht="39.75" customHeight="1" thickBot="1" x14ac:dyDescent="0.35">
      <c r="A80" s="44" t="s">
        <v>96</v>
      </c>
      <c r="B80" s="54" t="s">
        <v>93</v>
      </c>
      <c r="C80" s="51"/>
      <c r="D80" s="43"/>
      <c r="E80" s="23">
        <f>E81+E83</f>
        <v>5835458</v>
      </c>
      <c r="F80" s="1"/>
    </row>
    <row r="81" spans="1:6" s="42" customFormat="1" ht="93" customHeight="1" thickBot="1" x14ac:dyDescent="0.35">
      <c r="A81" s="11" t="s">
        <v>123</v>
      </c>
      <c r="B81" s="55" t="s">
        <v>94</v>
      </c>
      <c r="C81" s="47"/>
      <c r="D81" s="3"/>
      <c r="E81" s="22">
        <f>E82</f>
        <v>5540458</v>
      </c>
      <c r="F81" s="1"/>
    </row>
    <row r="82" spans="1:6" s="42" customFormat="1" ht="39.75" customHeight="1" thickBot="1" x14ac:dyDescent="0.35">
      <c r="A82" s="21" t="s">
        <v>95</v>
      </c>
      <c r="B82" s="46"/>
      <c r="C82" s="47"/>
      <c r="D82" s="3">
        <v>400</v>
      </c>
      <c r="E82" s="22">
        <v>5540458</v>
      </c>
      <c r="F82" s="1"/>
    </row>
    <row r="83" spans="1:6" s="34" customFormat="1" ht="90" customHeight="1" thickBot="1" x14ac:dyDescent="0.35">
      <c r="A83" s="11" t="s">
        <v>124</v>
      </c>
      <c r="B83" s="61" t="s">
        <v>97</v>
      </c>
      <c r="C83" s="47"/>
      <c r="D83" s="3"/>
      <c r="E83" s="22">
        <f>E84</f>
        <v>295000</v>
      </c>
      <c r="F83" s="1"/>
    </row>
    <row r="84" spans="1:6" s="38" customFormat="1" ht="26.25" customHeight="1" thickBot="1" x14ac:dyDescent="0.35">
      <c r="A84" s="21" t="s">
        <v>95</v>
      </c>
      <c r="B84" s="46"/>
      <c r="C84" s="47"/>
      <c r="D84" s="3">
        <v>400</v>
      </c>
      <c r="E84" s="22">
        <v>295000</v>
      </c>
      <c r="F84" s="1"/>
    </row>
    <row r="85" spans="1:6" s="34" customFormat="1" ht="43.5" customHeight="1" thickBot="1" x14ac:dyDescent="0.35">
      <c r="A85" s="35" t="s">
        <v>79</v>
      </c>
      <c r="B85" s="54" t="s">
        <v>82</v>
      </c>
      <c r="C85" s="51"/>
      <c r="D85" s="5"/>
      <c r="E85" s="23">
        <f>E87</f>
        <v>641400</v>
      </c>
      <c r="F85" s="1"/>
    </row>
    <row r="86" spans="1:6" s="34" customFormat="1" ht="26.25" customHeight="1" thickBot="1" x14ac:dyDescent="0.35">
      <c r="A86" s="19" t="s">
        <v>89</v>
      </c>
      <c r="B86" s="55" t="s">
        <v>88</v>
      </c>
      <c r="C86" s="47"/>
      <c r="D86" s="39"/>
      <c r="E86" s="22">
        <f>E87</f>
        <v>641400</v>
      </c>
      <c r="F86" s="1"/>
    </row>
    <row r="87" spans="1:6" s="37" customFormat="1" ht="15" customHeight="1" thickBot="1" x14ac:dyDescent="0.35">
      <c r="A87" s="19" t="s">
        <v>80</v>
      </c>
      <c r="B87" s="55" t="s">
        <v>83</v>
      </c>
      <c r="C87" s="47"/>
      <c r="D87" s="3"/>
      <c r="E87" s="22">
        <f>E88+E90+E89</f>
        <v>641400</v>
      </c>
      <c r="F87" s="1"/>
    </row>
    <row r="88" spans="1:6" s="36" customFormat="1" ht="15" customHeight="1" thickBot="1" x14ac:dyDescent="0.35">
      <c r="A88" s="8" t="s">
        <v>73</v>
      </c>
      <c r="B88" s="46"/>
      <c r="C88" s="47"/>
      <c r="D88" s="3">
        <v>200</v>
      </c>
      <c r="E88" s="22">
        <v>406400</v>
      </c>
      <c r="F88" s="1"/>
    </row>
    <row r="89" spans="1:6" s="42" customFormat="1" ht="16.5" customHeight="1" thickBot="1" x14ac:dyDescent="0.35">
      <c r="A89" s="8" t="s">
        <v>84</v>
      </c>
      <c r="B89" s="46"/>
      <c r="C89" s="47"/>
      <c r="D89" s="3">
        <v>200</v>
      </c>
      <c r="E89" s="22">
        <v>215000</v>
      </c>
      <c r="F89" s="1"/>
    </row>
    <row r="90" spans="1:6" s="42" customFormat="1" ht="15.75" customHeight="1" thickBot="1" x14ac:dyDescent="0.35">
      <c r="A90" s="21" t="s">
        <v>21</v>
      </c>
      <c r="B90" s="50"/>
      <c r="C90" s="51"/>
      <c r="D90" s="3">
        <v>800</v>
      </c>
      <c r="E90" s="22">
        <v>20000</v>
      </c>
      <c r="F90" s="1"/>
    </row>
    <row r="91" spans="1:6" s="42" customFormat="1" ht="41.25" customHeight="1" thickBot="1" x14ac:dyDescent="0.35">
      <c r="A91" s="33" t="s">
        <v>98</v>
      </c>
      <c r="B91" s="54" t="s">
        <v>99</v>
      </c>
      <c r="C91" s="51"/>
      <c r="D91" s="3"/>
      <c r="E91" s="23">
        <f>E92</f>
        <v>20000</v>
      </c>
      <c r="F91" s="1"/>
    </row>
    <row r="92" spans="1:6" ht="15" customHeight="1" thickBot="1" x14ac:dyDescent="0.35">
      <c r="A92" s="11" t="s">
        <v>100</v>
      </c>
      <c r="B92" s="55" t="s">
        <v>101</v>
      </c>
      <c r="C92" s="47"/>
      <c r="D92" s="3"/>
      <c r="E92" s="22">
        <f>E93</f>
        <v>20000</v>
      </c>
      <c r="F92" s="1"/>
    </row>
    <row r="93" spans="1:6" ht="13.5" customHeight="1" thickBot="1" x14ac:dyDescent="0.35">
      <c r="A93" s="8" t="s">
        <v>73</v>
      </c>
      <c r="B93" s="60"/>
      <c r="C93" s="51"/>
      <c r="D93" s="3">
        <v>200</v>
      </c>
      <c r="E93" s="22">
        <v>20000</v>
      </c>
      <c r="F93" s="1"/>
    </row>
    <row r="94" spans="1:6" ht="15" customHeight="1" thickBot="1" x14ac:dyDescent="0.35">
      <c r="A94" s="33" t="s">
        <v>40</v>
      </c>
      <c r="B94" s="58" t="s">
        <v>41</v>
      </c>
      <c r="C94" s="59"/>
      <c r="D94" s="5"/>
      <c r="E94" s="23">
        <f>E95+E97+E99+E101+E103+E105+E111+E109</f>
        <v>10477248.25</v>
      </c>
      <c r="F94" s="1"/>
    </row>
    <row r="95" spans="1:6" ht="14.25" customHeight="1" thickBot="1" x14ac:dyDescent="0.35">
      <c r="A95" s="8" t="s">
        <v>42</v>
      </c>
      <c r="B95" s="46" t="s">
        <v>43</v>
      </c>
      <c r="C95" s="47"/>
      <c r="D95" s="3"/>
      <c r="E95" s="22">
        <f>E96</f>
        <v>293942</v>
      </c>
      <c r="F95" s="1"/>
    </row>
    <row r="96" spans="1:6" ht="65.25" customHeight="1" thickBot="1" x14ac:dyDescent="0.35">
      <c r="A96" s="8" t="s">
        <v>37</v>
      </c>
      <c r="B96" s="50"/>
      <c r="C96" s="51"/>
      <c r="D96" s="3">
        <v>100</v>
      </c>
      <c r="E96" s="22">
        <v>293942</v>
      </c>
      <c r="F96" s="1"/>
    </row>
    <row r="97" spans="1:8" ht="13.5" customHeight="1" thickBot="1" x14ac:dyDescent="0.35">
      <c r="A97" s="8" t="s">
        <v>44</v>
      </c>
      <c r="B97" s="46" t="s">
        <v>45</v>
      </c>
      <c r="C97" s="47"/>
      <c r="D97" s="3"/>
      <c r="E97" s="22">
        <f>E98</f>
        <v>1511848</v>
      </c>
      <c r="F97" s="1"/>
      <c r="H97" s="29"/>
    </row>
    <row r="98" spans="1:8" ht="66.75" customHeight="1" thickBot="1" x14ac:dyDescent="0.35">
      <c r="A98" s="8" t="s">
        <v>37</v>
      </c>
      <c r="B98" s="50"/>
      <c r="C98" s="51"/>
      <c r="D98" s="3">
        <v>100</v>
      </c>
      <c r="E98" s="22">
        <v>1511848</v>
      </c>
      <c r="F98" s="1"/>
    </row>
    <row r="99" spans="1:8" ht="16.5" customHeight="1" thickBot="1" x14ac:dyDescent="0.35">
      <c r="A99" s="8" t="s">
        <v>46</v>
      </c>
      <c r="B99" s="46" t="s">
        <v>47</v>
      </c>
      <c r="C99" s="47"/>
      <c r="D99" s="3"/>
      <c r="E99" s="22">
        <f>E100</f>
        <v>3900058</v>
      </c>
      <c r="F99" s="1"/>
    </row>
    <row r="100" spans="1:8" ht="13.5" customHeight="1" thickBot="1" x14ac:dyDescent="0.35">
      <c r="A100" s="8" t="s">
        <v>37</v>
      </c>
      <c r="B100" s="50"/>
      <c r="C100" s="51"/>
      <c r="D100" s="3">
        <v>100</v>
      </c>
      <c r="E100" s="22">
        <v>3900058</v>
      </c>
      <c r="F100" s="1"/>
    </row>
    <row r="101" spans="1:8" ht="38.25" customHeight="1" thickBot="1" x14ac:dyDescent="0.35">
      <c r="A101" s="8" t="s">
        <v>48</v>
      </c>
      <c r="B101" s="46" t="s">
        <v>49</v>
      </c>
      <c r="C101" s="47"/>
      <c r="D101" s="3"/>
      <c r="E101" s="22">
        <f>E102</f>
        <v>137094</v>
      </c>
      <c r="F101" s="1"/>
    </row>
    <row r="102" spans="1:8" ht="13.5" customHeight="1" thickBot="1" x14ac:dyDescent="0.35">
      <c r="A102" s="8" t="s">
        <v>3</v>
      </c>
      <c r="B102" s="50"/>
      <c r="C102" s="51"/>
      <c r="D102" s="3">
        <v>500</v>
      </c>
      <c r="E102" s="22">
        <v>137094</v>
      </c>
      <c r="F102" s="1"/>
    </row>
    <row r="103" spans="1:8" ht="14.25" customHeight="1" thickBot="1" x14ac:dyDescent="0.35">
      <c r="A103" s="8" t="s">
        <v>50</v>
      </c>
      <c r="B103" s="46" t="s">
        <v>51</v>
      </c>
      <c r="C103" s="47"/>
      <c r="D103" s="3"/>
      <c r="E103" s="22">
        <f>E104</f>
        <v>30000</v>
      </c>
      <c r="F103" s="1"/>
    </row>
    <row r="104" spans="1:8" ht="16.5" customHeight="1" thickBot="1" x14ac:dyDescent="0.35">
      <c r="A104" s="8" t="s">
        <v>21</v>
      </c>
      <c r="B104" s="50"/>
      <c r="C104" s="51"/>
      <c r="D104" s="3">
        <v>800</v>
      </c>
      <c r="E104" s="22">
        <v>30000</v>
      </c>
      <c r="F104" s="1"/>
    </row>
    <row r="105" spans="1:8" s="37" customFormat="1" ht="16.5" customHeight="1" thickBot="1" x14ac:dyDescent="0.35">
      <c r="A105" s="8" t="s">
        <v>52</v>
      </c>
      <c r="B105" s="46" t="s">
        <v>53</v>
      </c>
      <c r="C105" s="47"/>
      <c r="D105" s="3"/>
      <c r="E105" s="22">
        <f>E106+E108+E107</f>
        <v>4152783.25</v>
      </c>
      <c r="F105" s="1"/>
    </row>
    <row r="106" spans="1:8" ht="14.25" customHeight="1" thickBot="1" x14ac:dyDescent="0.35">
      <c r="A106" s="8" t="s">
        <v>73</v>
      </c>
      <c r="B106" s="46"/>
      <c r="C106" s="47"/>
      <c r="D106" s="3">
        <v>200</v>
      </c>
      <c r="E106" s="22">
        <v>3577100</v>
      </c>
      <c r="F106" s="1"/>
    </row>
    <row r="107" spans="1:8" ht="15.75" customHeight="1" thickBot="1" x14ac:dyDescent="0.35">
      <c r="A107" s="8" t="s">
        <v>84</v>
      </c>
      <c r="B107" s="46"/>
      <c r="C107" s="47"/>
      <c r="D107" s="3">
        <v>200</v>
      </c>
      <c r="E107" s="22">
        <v>451683.25</v>
      </c>
      <c r="F107" s="1"/>
    </row>
    <row r="108" spans="1:8" ht="14.25" customHeight="1" thickBot="1" x14ac:dyDescent="0.35">
      <c r="A108" s="8" t="s">
        <v>21</v>
      </c>
      <c r="B108" s="50"/>
      <c r="C108" s="51"/>
      <c r="D108" s="3">
        <v>800</v>
      </c>
      <c r="E108" s="22">
        <v>124000</v>
      </c>
      <c r="F108" s="1"/>
    </row>
    <row r="109" spans="1:8" s="42" customFormat="1" ht="53.25" customHeight="1" thickBot="1" x14ac:dyDescent="0.35">
      <c r="A109" s="8" t="s">
        <v>126</v>
      </c>
      <c r="B109" s="46" t="s">
        <v>127</v>
      </c>
      <c r="C109" s="47"/>
      <c r="D109" s="3"/>
      <c r="E109" s="22">
        <f>E110</f>
        <v>391523</v>
      </c>
      <c r="F109" s="1"/>
    </row>
    <row r="110" spans="1:8" s="42" customFormat="1" ht="14.25" customHeight="1" thickBot="1" x14ac:dyDescent="0.35">
      <c r="A110" s="8" t="s">
        <v>3</v>
      </c>
      <c r="B110" s="50"/>
      <c r="C110" s="51"/>
      <c r="D110" s="3">
        <v>500</v>
      </c>
      <c r="E110" s="22">
        <v>391523</v>
      </c>
      <c r="F110" s="1"/>
    </row>
    <row r="111" spans="1:8" ht="15.75" customHeight="1" thickBot="1" x14ac:dyDescent="0.35">
      <c r="A111" s="8" t="s">
        <v>54</v>
      </c>
      <c r="B111" s="46" t="s">
        <v>55</v>
      </c>
      <c r="C111" s="47"/>
      <c r="D111" s="3"/>
      <c r="E111" s="22">
        <f>E112</f>
        <v>60000</v>
      </c>
      <c r="F111" s="1"/>
    </row>
    <row r="112" spans="1:8" ht="27" customHeight="1" thickBot="1" x14ac:dyDescent="0.35">
      <c r="A112" s="8" t="s">
        <v>56</v>
      </c>
      <c r="B112" s="46"/>
      <c r="C112" s="47"/>
      <c r="D112" s="3">
        <v>300</v>
      </c>
      <c r="E112" s="22">
        <v>60000</v>
      </c>
      <c r="F112" s="1"/>
    </row>
    <row r="113" spans="1:6" ht="13.5" customHeight="1" thickBot="1" x14ac:dyDescent="0.35">
      <c r="A113" s="4" t="s">
        <v>57</v>
      </c>
      <c r="B113" s="50"/>
      <c r="C113" s="51"/>
      <c r="D113" s="5"/>
      <c r="E113" s="23">
        <f>E94+E61+E54+E25+E22+E9+E6+E73+E85+E91+E80</f>
        <v>58544866.719999999</v>
      </c>
      <c r="F113" s="1"/>
    </row>
    <row r="114" spans="1:6" ht="15.6" x14ac:dyDescent="0.3">
      <c r="A114" s="1"/>
      <c r="B114" s="1"/>
      <c r="C114" s="1"/>
      <c r="D114" s="1"/>
      <c r="E114" s="28"/>
      <c r="F114" s="14"/>
    </row>
    <row r="115" spans="1:6" ht="15" x14ac:dyDescent="0.3">
      <c r="A115" s="15"/>
    </row>
  </sheetData>
  <mergeCells count="112">
    <mergeCell ref="B2:E2"/>
    <mergeCell ref="B11:C11"/>
    <mergeCell ref="B12:C12"/>
    <mergeCell ref="B6:C6"/>
    <mergeCell ref="B7:C7"/>
    <mergeCell ref="B8:C8"/>
    <mergeCell ref="B24:C24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  <mergeCell ref="B25:C25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3:C23"/>
    <mergeCell ref="B94:C94"/>
    <mergeCell ref="B92:C92"/>
    <mergeCell ref="B93:C93"/>
    <mergeCell ref="B26:C26"/>
    <mergeCell ref="B28:C28"/>
    <mergeCell ref="B30:C30"/>
    <mergeCell ref="B47:C47"/>
    <mergeCell ref="B31:C31"/>
    <mergeCell ref="B34:C34"/>
    <mergeCell ref="B85:C85"/>
    <mergeCell ref="B87:C87"/>
    <mergeCell ref="B91:C91"/>
    <mergeCell ref="B82:C82"/>
    <mergeCell ref="B83:C83"/>
    <mergeCell ref="B84:C84"/>
    <mergeCell ref="B89:C89"/>
    <mergeCell ref="B88:C88"/>
    <mergeCell ref="B81:C81"/>
    <mergeCell ref="B86:C86"/>
    <mergeCell ref="B90:C90"/>
    <mergeCell ref="B50:C50"/>
    <mergeCell ref="B62:C62"/>
    <mergeCell ref="B51:C51"/>
    <mergeCell ref="B60:C60"/>
    <mergeCell ref="B113:C113"/>
    <mergeCell ref="B95:C95"/>
    <mergeCell ref="B96:C96"/>
    <mergeCell ref="B97:C97"/>
    <mergeCell ref="B98:C98"/>
    <mergeCell ref="B99:C99"/>
    <mergeCell ref="B104:C104"/>
    <mergeCell ref="B100:C100"/>
    <mergeCell ref="B101:C101"/>
    <mergeCell ref="B102:C102"/>
    <mergeCell ref="B103:C103"/>
    <mergeCell ref="B105:C105"/>
    <mergeCell ref="B108:C108"/>
    <mergeCell ref="B111:C111"/>
    <mergeCell ref="B107:C107"/>
    <mergeCell ref="B112:C112"/>
    <mergeCell ref="B106:C106"/>
    <mergeCell ref="B109:C109"/>
    <mergeCell ref="B110:C110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52:C52"/>
    <mergeCell ref="B63:C63"/>
    <mergeCell ref="B61:C61"/>
    <mergeCell ref="B57:C57"/>
    <mergeCell ref="B58:C58"/>
    <mergeCell ref="B59:C59"/>
    <mergeCell ref="B66:C66"/>
    <mergeCell ref="B80:C80"/>
    <mergeCell ref="B71:C71"/>
    <mergeCell ref="B72:C72"/>
    <mergeCell ref="B69:C69"/>
    <mergeCell ref="B70:C70"/>
    <mergeCell ref="B64:C64"/>
    <mergeCell ref="B67:C67"/>
    <mergeCell ref="B68:C68"/>
    <mergeCell ref="B74:C74"/>
    <mergeCell ref="B75:C75"/>
    <mergeCell ref="B73:C73"/>
    <mergeCell ref="B65:C65"/>
    <mergeCell ref="B77:C77"/>
    <mergeCell ref="B78:C78"/>
    <mergeCell ref="B76:C76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2023-03-02T06:49:42Z</dcterms:modified>
</cp:coreProperties>
</file>